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s S\Documents\Ledsjö vind\Hemsida\Hemsidan (för att justera innan uppladdning, skall alltid vara exakt kopia av FTP)\produktion\"/>
    </mc:Choice>
  </mc:AlternateContent>
  <xr:revisionPtr revIDLastSave="0" documentId="13_ncr:1_{C73E9CBB-30A6-4E86-BB1E-904FFB2930D0}" xr6:coauthVersionLast="47" xr6:coauthVersionMax="47" xr10:uidLastSave="{00000000-0000-0000-0000-000000000000}"/>
  <bookViews>
    <workbookView xWindow="-28920" yWindow="-120" windowWidth="29040" windowHeight="16440" activeTab="4" xr2:uid="{1FB179DA-C9FE-4468-AE11-F77F98C93C27}"/>
  </bookViews>
  <sheets>
    <sheet name="2025" sheetId="4" r:id="rId1"/>
    <sheet name="2024" sheetId="1" r:id="rId2"/>
    <sheet name="2023" sheetId="2" r:id="rId3"/>
    <sheet name="2022" sheetId="3" r:id="rId4"/>
    <sheet name="Årssammanställning" sheetId="5" r:id="rId5"/>
  </sheets>
  <externalReferences>
    <externalReference r:id="rId6"/>
  </externalReferences>
  <definedNames>
    <definedName name="_xlnm.Print_Area" localSheetId="4">Årssammanställning!$A:$P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6" i="5" l="1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L16" i="4"/>
  <c r="I16" i="4"/>
  <c r="H16" i="4"/>
  <c r="O15" i="4"/>
  <c r="O14" i="4"/>
  <c r="O13" i="4"/>
  <c r="O12" i="4"/>
  <c r="N16" i="4"/>
  <c r="M16" i="4"/>
  <c r="O11" i="4"/>
  <c r="O10" i="4"/>
  <c r="O9" i="4"/>
  <c r="O8" i="4"/>
  <c r="O7" i="4"/>
  <c r="O6" i="4"/>
  <c r="K16" i="4"/>
  <c r="J16" i="4"/>
  <c r="G16" i="4"/>
  <c r="F16" i="4"/>
  <c r="E16" i="4"/>
  <c r="C16" i="4"/>
  <c r="D18" i="3"/>
  <c r="E18" i="3" s="1"/>
  <c r="F18" i="3" s="1"/>
  <c r="N16" i="3"/>
  <c r="M16" i="3"/>
  <c r="L16" i="3"/>
  <c r="K16" i="3"/>
  <c r="J16" i="3"/>
  <c r="I16" i="3"/>
  <c r="H16" i="3"/>
  <c r="G16" i="3"/>
  <c r="F16" i="3"/>
  <c r="E16" i="3"/>
  <c r="D16" i="3"/>
  <c r="P15" i="3"/>
  <c r="O16" i="3"/>
  <c r="P13" i="3"/>
  <c r="P12" i="3"/>
  <c r="P11" i="3"/>
  <c r="P10" i="3"/>
  <c r="P9" i="3"/>
  <c r="P8" i="3"/>
  <c r="P7" i="3"/>
  <c r="P6" i="3"/>
  <c r="P5" i="3"/>
  <c r="G18" i="3" l="1"/>
  <c r="H18" i="3" s="1"/>
  <c r="I18" i="3" s="1"/>
  <c r="J18" i="3" s="1"/>
  <c r="K18" i="3" s="1"/>
  <c r="L18" i="3" s="1"/>
  <c r="M18" i="3" s="1"/>
  <c r="N18" i="3" s="1"/>
  <c r="O18" i="3" s="1"/>
  <c r="P16" i="3"/>
  <c r="C18" i="4"/>
  <c r="O5" i="4"/>
  <c r="D16" i="4"/>
  <c r="O16" i="4" s="1"/>
  <c r="P14" i="3"/>
  <c r="D18" i="4" l="1"/>
  <c r="E18" i="4" s="1"/>
  <c r="F18" i="4" s="1"/>
  <c r="G18" i="4" s="1"/>
  <c r="H18" i="4" s="1"/>
  <c r="I18" i="4" s="1"/>
  <c r="J18" i="4" s="1"/>
  <c r="K18" i="4" s="1"/>
  <c r="L18" i="4" s="1"/>
  <c r="M18" i="4" s="1"/>
  <c r="N18" i="4" s="1"/>
  <c r="O13" i="2" l="1"/>
  <c r="O12" i="2"/>
  <c r="O11" i="2"/>
  <c r="O10" i="2"/>
  <c r="O9" i="2"/>
  <c r="O8" i="2"/>
  <c r="O7" i="2"/>
  <c r="K16" i="2"/>
  <c r="M16" i="2"/>
  <c r="H16" i="2"/>
  <c r="C16" i="2"/>
  <c r="I16" i="2" l="1"/>
  <c r="F16" i="2"/>
  <c r="J16" i="2"/>
  <c r="O6" i="2"/>
  <c r="E16" i="2"/>
  <c r="N16" i="2"/>
  <c r="G16" i="2"/>
  <c r="D16" i="2"/>
  <c r="L16" i="2"/>
  <c r="O14" i="2"/>
  <c r="O15" i="2"/>
  <c r="O16" i="2"/>
  <c r="C18" i="2"/>
  <c r="O5" i="2"/>
  <c r="D18" i="2" l="1"/>
  <c r="E18" i="2" s="1"/>
  <c r="F18" i="2" s="1"/>
  <c r="G18" i="2" s="1"/>
  <c r="H18" i="2" s="1"/>
  <c r="I18" i="2" s="1"/>
  <c r="J18" i="2" s="1"/>
  <c r="K18" i="2" s="1"/>
  <c r="L18" i="2" s="1"/>
  <c r="M18" i="2" s="1"/>
  <c r="N18" i="2" s="1"/>
  <c r="O13" i="1"/>
  <c r="O12" i="1"/>
  <c r="N16" i="1"/>
  <c r="O10" i="1"/>
  <c r="O9" i="1"/>
  <c r="O8" i="1"/>
  <c r="O7" i="1"/>
  <c r="H16" i="1"/>
  <c r="O6" i="1"/>
  <c r="L16" i="1"/>
  <c r="K16" i="1"/>
  <c r="I16" i="1"/>
  <c r="G16" i="1"/>
  <c r="F16" i="1"/>
  <c r="C16" i="1"/>
  <c r="O14" i="1" l="1"/>
  <c r="D16" i="1"/>
  <c r="M16" i="1"/>
  <c r="E16" i="1"/>
  <c r="J16" i="1"/>
  <c r="O11" i="1"/>
  <c r="O15" i="1"/>
  <c r="C18" i="1"/>
  <c r="O5" i="1"/>
  <c r="O16" i="1" l="1"/>
  <c r="D18" i="1"/>
  <c r="E18" i="1" s="1"/>
  <c r="F18" i="1" s="1"/>
  <c r="G18" i="1" s="1"/>
  <c r="H18" i="1" s="1"/>
  <c r="I18" i="1" s="1"/>
  <c r="J18" i="1" s="1"/>
  <c r="K18" i="1" s="1"/>
  <c r="L18" i="1" s="1"/>
  <c r="M18" i="1" s="1"/>
  <c r="N18" i="1" s="1"/>
</calcChain>
</file>

<file path=xl/sharedStrings.xml><?xml version="1.0" encoding="utf-8"?>
<sst xmlns="http://schemas.openxmlformats.org/spreadsheetml/2006/main" count="119" uniqueCount="28">
  <si>
    <t>Jan</t>
  </si>
  <si>
    <t>Feb</t>
  </si>
  <si>
    <t>Mar</t>
  </si>
  <si>
    <t>Apr</t>
  </si>
  <si>
    <t>Maj</t>
  </si>
  <si>
    <t>Jun</t>
  </si>
  <si>
    <t>Juli</t>
  </si>
  <si>
    <t>Aug</t>
  </si>
  <si>
    <t>Sep</t>
  </si>
  <si>
    <t>Okt</t>
  </si>
  <si>
    <t>Nov</t>
  </si>
  <si>
    <t>Dec</t>
  </si>
  <si>
    <t>Summa</t>
  </si>
  <si>
    <t>Annevind</t>
  </si>
  <si>
    <t>Dalby</t>
  </si>
  <si>
    <t>Entorp</t>
  </si>
  <si>
    <t>Fjärås</t>
  </si>
  <si>
    <t>Göteneporten</t>
  </si>
  <si>
    <t>Hedagården</t>
  </si>
  <si>
    <t>Långå</t>
  </si>
  <si>
    <t>Längjum</t>
  </si>
  <si>
    <t>Skarstad</t>
  </si>
  <si>
    <t>Stora Lund</t>
  </si>
  <si>
    <t>Tolvmanstegen</t>
  </si>
  <si>
    <t>Årssumma</t>
  </si>
  <si>
    <t>Produktionen är angiven i MWh och är framräknad på Ledsjö Vind AB:s andel i respektive park/anlägning.</t>
  </si>
  <si>
    <t>Årssamanställn. MWh</t>
  </si>
  <si>
    <t>Sålda verk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</si>
</sst>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" fontId="0" fillId="0" borderId="0" xfId="0" applyNumberFormat="1" applyAlignment="1">
      <alignment horizontal="right"/>
    </xf>
    <xf numFmtId="1" fontId="2" fillId="0" borderId="0" xfId="0" applyNumberFormat="1" applyFont="1"/>
    <xf numFmtId="0" fontId="0" fillId="0" borderId="2" xfId="0" applyBorder="1"/>
    <xf numFmtId="1" fontId="0" fillId="0" borderId="2" xfId="0" applyNumberFormat="1" applyBorder="1" applyAlignment="1">
      <alignment horizontal="right"/>
    </xf>
    <xf numFmtId="1" fontId="2" fillId="0" borderId="2" xfId="0" applyNumberFormat="1" applyFont="1" applyBorder="1"/>
    <xf numFmtId="0" fontId="2" fillId="0" borderId="0" xfId="0" applyFont="1"/>
    <xf numFmtId="0" fontId="1" fillId="0" borderId="0" xfId="0" applyFont="1"/>
    <xf numFmtId="0" fontId="4" fillId="0" borderId="0" xfId="1" applyFont="1"/>
    <xf numFmtId="0" fontId="3" fillId="0" borderId="0" xfId="1"/>
    <xf numFmtId="0" fontId="3" fillId="2" borderId="1" xfId="1" applyFill="1" applyBorder="1"/>
    <xf numFmtId="1" fontId="3" fillId="0" borderId="0" xfId="1" applyNumberFormat="1"/>
    <xf numFmtId="0" fontId="3" fillId="0" borderId="2" xfId="1" applyBorder="1"/>
    <xf numFmtId="1" fontId="3" fillId="0" borderId="2" xfId="1" applyNumberFormat="1" applyBorder="1"/>
    <xf numFmtId="0" fontId="5" fillId="0" borderId="0" xfId="1" applyFont="1"/>
    <xf numFmtId="1" fontId="5" fillId="0" borderId="0" xfId="1" applyNumberFormat="1" applyFont="1"/>
  </cellXfs>
  <cellStyles count="2">
    <cellStyle name="Normal" xfId="0" builtinId="0"/>
    <cellStyle name="Normal 2" xfId="1" xr:uid="{9FFC1ED6-E8D9-46F9-8CFC-B8778A1B1B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Årssammanställning Ledsjö Vind AB</a:t>
            </a:r>
          </a:p>
        </c:rich>
      </c:tx>
      <c:layout>
        <c:manualLayout>
          <c:xMode val="edge"/>
          <c:yMode val="edge"/>
          <c:x val="0.183940242763772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69561157796449E-2"/>
          <c:y val="9.0053763440860218E-2"/>
          <c:w val="0.8674136321195145"/>
          <c:h val="0.848118279569892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Årssammanställning!$A$4</c:f>
              <c:strCache>
                <c:ptCount val="1"/>
                <c:pt idx="0">
                  <c:v>Annevind</c:v>
                </c:pt>
              </c:strCache>
            </c:strRef>
          </c:tx>
          <c:spPr>
            <a:gradFill>
              <a:gsLst>
                <a:gs pos="0">
                  <a:schemeClr val="bg1">
                    <a:lumMod val="65000"/>
                  </a:schemeClr>
                </a:gs>
                <a:gs pos="100000">
                  <a:schemeClr val="accent5">
                    <a:lumMod val="50000"/>
                  </a:schemeClr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cat>
            <c:numRef>
              <c:f>Årssammanställning!$B$3:$W$3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Årssammanställning!$B$4:$W$4</c:f>
              <c:numCache>
                <c:formatCode>0</c:formatCode>
                <c:ptCount val="22"/>
                <c:pt idx="0">
                  <c:v>748.73575000000005</c:v>
                </c:pt>
                <c:pt idx="1">
                  <c:v>1844.31675</c:v>
                </c:pt>
                <c:pt idx="2">
                  <c:v>1676.4815000000001</c:v>
                </c:pt>
                <c:pt idx="3">
                  <c:v>1636.36025</c:v>
                </c:pt>
                <c:pt idx="4">
                  <c:v>1947.655</c:v>
                </c:pt>
                <c:pt idx="5">
                  <c:v>1960.7165</c:v>
                </c:pt>
                <c:pt idx="6">
                  <c:v>1701.9214999999999</c:v>
                </c:pt>
                <c:pt idx="7">
                  <c:v>1698.377</c:v>
                </c:pt>
                <c:pt idx="8">
                  <c:v>1879.1704999999999</c:v>
                </c:pt>
                <c:pt idx="9">
                  <c:v>1363.5719999999999</c:v>
                </c:pt>
                <c:pt idx="10">
                  <c:v>1658.59375</c:v>
                </c:pt>
                <c:pt idx="11">
                  <c:v>1855.6222499999999</c:v>
                </c:pt>
                <c:pt idx="12">
                  <c:v>1803.3722499999999</c:v>
                </c:pt>
                <c:pt idx="13">
                  <c:v>1574.21675</c:v>
                </c:pt>
                <c:pt idx="14">
                  <c:v>2520</c:v>
                </c:pt>
                <c:pt idx="15">
                  <c:v>3315</c:v>
                </c:pt>
                <c:pt idx="16">
                  <c:v>1754</c:v>
                </c:pt>
                <c:pt idx="17">
                  <c:v>3517</c:v>
                </c:pt>
                <c:pt idx="18">
                  <c:v>2867</c:v>
                </c:pt>
                <c:pt idx="19">
                  <c:v>2974.9169999999999</c:v>
                </c:pt>
                <c:pt idx="20">
                  <c:v>3133.4469999999997</c:v>
                </c:pt>
                <c:pt idx="21">
                  <c:v>2632.3934999999997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E7-4706-9F6A-408923F15B61}"/>
            </c:ext>
          </c:extLst>
        </c:ser>
        <c:ser>
          <c:idx val="0"/>
          <c:order val="1"/>
          <c:tx>
            <c:strRef>
              <c:f>Årssammanställning!$A$5</c:f>
              <c:strCache>
                <c:ptCount val="1"/>
                <c:pt idx="0">
                  <c:v>Dalby</c:v>
                </c:pt>
              </c:strCache>
            </c:strRef>
          </c:tx>
          <c:invertIfNegative val="0"/>
          <c:cat>
            <c:numRef>
              <c:f>Årssammanställning!$B$3:$W$3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Årssammanställning!$B$5:$W$5</c:f>
              <c:numCache>
                <c:formatCode>0</c:formatCode>
                <c:ptCount val="22"/>
                <c:pt idx="16">
                  <c:v>694</c:v>
                </c:pt>
                <c:pt idx="17">
                  <c:v>3859</c:v>
                </c:pt>
                <c:pt idx="18">
                  <c:v>3325</c:v>
                </c:pt>
                <c:pt idx="19">
                  <c:v>3437.0050000000001</c:v>
                </c:pt>
                <c:pt idx="20">
                  <c:v>3845.7780000000002</c:v>
                </c:pt>
                <c:pt idx="21">
                  <c:v>3785.8625000000002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E7-4706-9F6A-408923F15B61}"/>
            </c:ext>
          </c:extLst>
        </c:ser>
        <c:ser>
          <c:idx val="9"/>
          <c:order val="2"/>
          <c:tx>
            <c:strRef>
              <c:f>Årssammanställning!$A$6</c:f>
              <c:strCache>
                <c:ptCount val="1"/>
                <c:pt idx="0">
                  <c:v>Entorp</c:v>
                </c:pt>
              </c:strCache>
            </c:strRef>
          </c:tx>
          <c:spPr>
            <a:gradFill>
              <a:gsLst>
                <a:gs pos="0">
                  <a:schemeClr val="bg1">
                    <a:lumMod val="75000"/>
                  </a:schemeClr>
                </a:gs>
                <a:gs pos="100000">
                  <a:schemeClr val="accent5">
                    <a:lumMod val="50000"/>
                  </a:schemeClr>
                </a:gs>
              </a:gsLst>
              <a:lin ang="0" scaled="1"/>
            </a:gradFill>
            <a:ln>
              <a:solidFill>
                <a:srgbClr val="000000"/>
              </a:solidFill>
            </a:ln>
          </c:spPr>
          <c:invertIfNegative val="0"/>
          <c:cat>
            <c:numRef>
              <c:f>Årssammanställning!$B$3:$W$3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Årssammanställning!$B$6:$W$6</c:f>
              <c:numCache>
                <c:formatCode>0</c:formatCode>
                <c:ptCount val="22"/>
                <c:pt idx="5">
                  <c:v>2013.68175</c:v>
                </c:pt>
                <c:pt idx="6">
                  <c:v>1725.3525</c:v>
                </c:pt>
                <c:pt idx="7">
                  <c:v>1476.5785000000001</c:v>
                </c:pt>
                <c:pt idx="8">
                  <c:v>2283.16525</c:v>
                </c:pt>
                <c:pt idx="9">
                  <c:v>2016.7672500000001</c:v>
                </c:pt>
                <c:pt idx="10">
                  <c:v>1837.846</c:v>
                </c:pt>
                <c:pt idx="11">
                  <c:v>1921.44625</c:v>
                </c:pt>
                <c:pt idx="12">
                  <c:v>2471.0867499999999</c:v>
                </c:pt>
                <c:pt idx="13">
                  <c:v>1853.0197499999999</c:v>
                </c:pt>
                <c:pt idx="14">
                  <c:v>2018.6312499999999</c:v>
                </c:pt>
                <c:pt idx="15">
                  <c:v>1693.5</c:v>
                </c:pt>
                <c:pt idx="16">
                  <c:v>1825</c:v>
                </c:pt>
                <c:pt idx="17">
                  <c:v>2161</c:v>
                </c:pt>
                <c:pt idx="18">
                  <c:v>1772</c:v>
                </c:pt>
                <c:pt idx="19">
                  <c:v>1950.2829999999999</c:v>
                </c:pt>
                <c:pt idx="20">
                  <c:v>1825.1142500000001</c:v>
                </c:pt>
                <c:pt idx="21">
                  <c:v>1848.5189999999998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E7-4706-9F6A-408923F15B61}"/>
            </c:ext>
          </c:extLst>
        </c:ser>
        <c:ser>
          <c:idx val="10"/>
          <c:order val="3"/>
          <c:tx>
            <c:strRef>
              <c:f>Årssammanställning!$A$7</c:f>
              <c:strCache>
                <c:ptCount val="1"/>
                <c:pt idx="0">
                  <c:v>Fjärås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800000" mc:Ignorable="a14" a14:legacySpreadsheetColorIndex="37"/>
                </a:gs>
                <a:gs pos="100000">
                  <a:srgbClr xmlns:mc="http://schemas.openxmlformats.org/markup-compatibility/2006" xmlns:a14="http://schemas.microsoft.com/office/drawing/2010/main" val="3B0000" mc:Ignorable="a14" a14:legacySpreadsheetColorIndex="37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Årssammanställning!$B$3:$W$3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Årssammanställning!$B$7:$W$7</c:f>
              <c:numCache>
                <c:formatCode>0</c:formatCode>
                <c:ptCount val="22"/>
                <c:pt idx="9">
                  <c:v>5050.8220000000001</c:v>
                </c:pt>
                <c:pt idx="10">
                  <c:v>5484.0050000000001</c:v>
                </c:pt>
                <c:pt idx="11">
                  <c:v>5757.7020000000002</c:v>
                </c:pt>
                <c:pt idx="12">
                  <c:v>6437.15</c:v>
                </c:pt>
                <c:pt idx="13">
                  <c:v>5293.375</c:v>
                </c:pt>
                <c:pt idx="14">
                  <c:v>5752.4877500000002</c:v>
                </c:pt>
                <c:pt idx="15">
                  <c:v>5248.6295</c:v>
                </c:pt>
                <c:pt idx="16">
                  <c:v>5318.3008825000006</c:v>
                </c:pt>
                <c:pt idx="17">
                  <c:v>5565.4856100000006</c:v>
                </c:pt>
                <c:pt idx="18">
                  <c:v>4803.1875524999996</c:v>
                </c:pt>
                <c:pt idx="19">
                  <c:v>4398.1657349999996</c:v>
                </c:pt>
                <c:pt idx="20">
                  <c:v>4914.7839999999997</c:v>
                </c:pt>
                <c:pt idx="21">
                  <c:v>5541.8649999999998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E7-4706-9F6A-408923F15B61}"/>
            </c:ext>
          </c:extLst>
        </c:ser>
        <c:ser>
          <c:idx val="5"/>
          <c:order val="4"/>
          <c:tx>
            <c:strRef>
              <c:f>Årssammanställning!$A$8</c:f>
              <c:strCache>
                <c:ptCount val="1"/>
                <c:pt idx="0">
                  <c:v>Göteneporten</c:v>
                </c:pt>
              </c:strCache>
            </c:strRef>
          </c:tx>
          <c:spPr>
            <a:gradFill>
              <a:gsLst>
                <a:gs pos="0">
                  <a:srgbClr val="00FFFF"/>
                </a:gs>
                <a:gs pos="100000">
                  <a:schemeClr val="accent5">
                    <a:lumMod val="50000"/>
                  </a:scheme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Årssammanställning!$B$3:$W$3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Årssammanställning!$B$8:$W$8</c:f>
              <c:numCache>
                <c:formatCode>0</c:formatCode>
                <c:ptCount val="22"/>
                <c:pt idx="6">
                  <c:v>117.58525</c:v>
                </c:pt>
                <c:pt idx="7">
                  <c:v>1668.5354166666671</c:v>
                </c:pt>
                <c:pt idx="8">
                  <c:v>2508.558</c:v>
                </c:pt>
                <c:pt idx="9">
                  <c:v>2235.240416666667</c:v>
                </c:pt>
                <c:pt idx="10">
                  <c:v>2110.5817499999998</c:v>
                </c:pt>
                <c:pt idx="11">
                  <c:v>2150.776166666667</c:v>
                </c:pt>
                <c:pt idx="12">
                  <c:v>2604.8250833333332</c:v>
                </c:pt>
                <c:pt idx="13">
                  <c:v>2039.9768333333332</c:v>
                </c:pt>
                <c:pt idx="14">
                  <c:v>2189.6752499999998</c:v>
                </c:pt>
                <c:pt idx="15">
                  <c:v>1874.4490000000001</c:v>
                </c:pt>
                <c:pt idx="16">
                  <c:v>2091.2834166666667</c:v>
                </c:pt>
                <c:pt idx="17">
                  <c:v>2418.47975</c:v>
                </c:pt>
                <c:pt idx="18">
                  <c:v>1873.8712499999999</c:v>
                </c:pt>
                <c:pt idx="19">
                  <c:v>2083.2634166666667</c:v>
                </c:pt>
                <c:pt idx="20">
                  <c:v>2002.5313333333334</c:v>
                </c:pt>
                <c:pt idx="21">
                  <c:v>2382.9160000000002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E7-4706-9F6A-408923F15B61}"/>
            </c:ext>
          </c:extLst>
        </c:ser>
        <c:ser>
          <c:idx val="13"/>
          <c:order val="5"/>
          <c:tx>
            <c:strRef>
              <c:f>Årssammanställning!$A$9</c:f>
              <c:strCache>
                <c:ptCount val="1"/>
                <c:pt idx="0">
                  <c:v>Hedagården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Årssammanställning!$B$3:$W$3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Årssammanställning!$B$9:$W$9</c:f>
              <c:numCache>
                <c:formatCode>0</c:formatCode>
                <c:ptCount val="22"/>
                <c:pt idx="13">
                  <c:v>1772.6006666666665</c:v>
                </c:pt>
                <c:pt idx="14">
                  <c:v>3887.3763333333336</c:v>
                </c:pt>
                <c:pt idx="15">
                  <c:v>3543</c:v>
                </c:pt>
                <c:pt idx="16">
                  <c:v>3654</c:v>
                </c:pt>
                <c:pt idx="17">
                  <c:v>3826</c:v>
                </c:pt>
                <c:pt idx="18">
                  <c:v>2505</c:v>
                </c:pt>
                <c:pt idx="19">
                  <c:v>2933.6590000000001</c:v>
                </c:pt>
                <c:pt idx="20">
                  <c:v>3113.2289999999998</c:v>
                </c:pt>
                <c:pt idx="21">
                  <c:v>2594.7310000000002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E7-4706-9F6A-408923F15B61}"/>
            </c:ext>
          </c:extLst>
        </c:ser>
        <c:ser>
          <c:idx val="8"/>
          <c:order val="6"/>
          <c:tx>
            <c:strRef>
              <c:f>Årssammanställning!$A$10</c:f>
              <c:strCache>
                <c:ptCount val="1"/>
                <c:pt idx="0">
                  <c:v>Långå</c:v>
                </c:pt>
              </c:strCache>
            </c:strRef>
          </c:tx>
          <c:spPr>
            <a:gradFill>
              <a:gsLst>
                <a:gs pos="0">
                  <a:schemeClr val="accent2">
                    <a:lumMod val="40000"/>
                    <a:lumOff val="60000"/>
                  </a:schemeClr>
                </a:gs>
                <a:gs pos="100000">
                  <a:srgbClr val="400040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cat>
            <c:numRef>
              <c:f>Årssammanställning!$B$3:$W$3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Årssammanställning!$B$10:$W$10</c:f>
              <c:numCache>
                <c:formatCode>0</c:formatCode>
                <c:ptCount val="22"/>
                <c:pt idx="2">
                  <c:v>541.572</c:v>
                </c:pt>
                <c:pt idx="3">
                  <c:v>3844.4870000000001</c:v>
                </c:pt>
                <c:pt idx="4">
                  <c:v>4165.2536</c:v>
                </c:pt>
                <c:pt idx="5">
                  <c:v>3907.6738</c:v>
                </c:pt>
                <c:pt idx="6">
                  <c:v>3359.9964</c:v>
                </c:pt>
                <c:pt idx="7">
                  <c:v>3288.7882</c:v>
                </c:pt>
                <c:pt idx="8">
                  <c:v>4198.9889999999996</c:v>
                </c:pt>
                <c:pt idx="9">
                  <c:v>3648.5998</c:v>
                </c:pt>
                <c:pt idx="10">
                  <c:v>3826.6022000000003</c:v>
                </c:pt>
                <c:pt idx="11">
                  <c:v>3437.7467999999999</c:v>
                </c:pt>
                <c:pt idx="12">
                  <c:v>4655.1048000000001</c:v>
                </c:pt>
                <c:pt idx="13">
                  <c:v>3681.0636</c:v>
                </c:pt>
                <c:pt idx="14">
                  <c:v>3890.8294000000005</c:v>
                </c:pt>
                <c:pt idx="15">
                  <c:v>3381</c:v>
                </c:pt>
                <c:pt idx="16">
                  <c:v>3352</c:v>
                </c:pt>
                <c:pt idx="17">
                  <c:v>4240</c:v>
                </c:pt>
                <c:pt idx="18">
                  <c:v>3450</c:v>
                </c:pt>
                <c:pt idx="19">
                  <c:v>3436.431</c:v>
                </c:pt>
                <c:pt idx="20">
                  <c:v>2782.7686000000003</c:v>
                </c:pt>
                <c:pt idx="21">
                  <c:v>2885.5894000000003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E7-4706-9F6A-408923F15B61}"/>
            </c:ext>
          </c:extLst>
        </c:ser>
        <c:ser>
          <c:idx val="11"/>
          <c:order val="7"/>
          <c:tx>
            <c:strRef>
              <c:f>Årssammanställning!$A$11</c:f>
              <c:strCache>
                <c:ptCount val="1"/>
                <c:pt idx="0">
                  <c:v>Längjum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100000">
                  <a:srgbClr xmlns:mc="http://schemas.openxmlformats.org/markup-compatibility/2006" xmlns:a14="http://schemas.microsoft.com/office/drawing/2010/main" val="764700" mc:Ignorable="a14" a14:legacySpreadsheetColorIndex="52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Årssammanställning!$B$3:$W$3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Årssammanställning!$B$11:$W$11</c:f>
              <c:numCache>
                <c:formatCode>General</c:formatCode>
                <c:ptCount val="22"/>
                <c:pt idx="8" formatCode="0">
                  <c:v>1987.501</c:v>
                </c:pt>
                <c:pt idx="9" formatCode="0">
                  <c:v>3329.0458333333331</c:v>
                </c:pt>
                <c:pt idx="10" formatCode="0">
                  <c:v>3197.8997916666667</c:v>
                </c:pt>
                <c:pt idx="11" formatCode="0">
                  <c:v>3125.374166666667</c:v>
                </c:pt>
                <c:pt idx="12" formatCode="0">
                  <c:v>3944.5760416666667</c:v>
                </c:pt>
                <c:pt idx="13" formatCode="0">
                  <c:v>3160.6925000000006</c:v>
                </c:pt>
                <c:pt idx="14" formatCode="0">
                  <c:v>3414.405416666667</c:v>
                </c:pt>
                <c:pt idx="15" formatCode="0">
                  <c:v>2930.9939583333339</c:v>
                </c:pt>
                <c:pt idx="16" formatCode="0">
                  <c:v>3345</c:v>
                </c:pt>
                <c:pt idx="17" formatCode="0">
                  <c:v>4942.7953389999993</c:v>
                </c:pt>
                <c:pt idx="18" formatCode="0">
                  <c:v>3996.142026</c:v>
                </c:pt>
                <c:pt idx="19" formatCode="0">
                  <c:v>4331.7310749999997</c:v>
                </c:pt>
                <c:pt idx="20" formatCode="0">
                  <c:v>4051.8534715999999</c:v>
                </c:pt>
                <c:pt idx="21" formatCode="0">
                  <c:v>4391.6459999999997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E7-4706-9F6A-408923F15B61}"/>
            </c:ext>
          </c:extLst>
        </c:ser>
        <c:ser>
          <c:idx val="7"/>
          <c:order val="8"/>
          <c:tx>
            <c:strRef>
              <c:f>Årssammanställning!$A$12</c:f>
              <c:strCache>
                <c:ptCount val="1"/>
                <c:pt idx="0">
                  <c:v>Skarstad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34"/>
                </a:gs>
                <a:gs pos="100000">
                  <a:srgbClr xmlns:mc="http://schemas.openxmlformats.org/markup-compatibility/2006" xmlns:a14="http://schemas.microsoft.com/office/drawing/2010/main" val="767600" mc:Ignorable="a14" a14:legacySpreadsheetColorIndex="34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Årssammanställning!$B$3:$W$3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Årssammanställning!$B$12:$W$12</c:f>
              <c:numCache>
                <c:formatCode>0</c:formatCode>
                <c:ptCount val="22"/>
                <c:pt idx="7">
                  <c:v>2295.625</c:v>
                </c:pt>
                <c:pt idx="8">
                  <c:v>6172.6840000000002</c:v>
                </c:pt>
                <c:pt idx="9">
                  <c:v>5896.6769999999997</c:v>
                </c:pt>
                <c:pt idx="10">
                  <c:v>5596.3209999999999</c:v>
                </c:pt>
                <c:pt idx="11">
                  <c:v>5462.4709999999995</c:v>
                </c:pt>
                <c:pt idx="12">
                  <c:v>6789.6530000000002</c:v>
                </c:pt>
                <c:pt idx="13">
                  <c:v>5467.942</c:v>
                </c:pt>
                <c:pt idx="14">
                  <c:v>5762.6509999999998</c:v>
                </c:pt>
                <c:pt idx="15">
                  <c:v>5131</c:v>
                </c:pt>
                <c:pt idx="16">
                  <c:v>5528</c:v>
                </c:pt>
                <c:pt idx="17">
                  <c:v>6239</c:v>
                </c:pt>
                <c:pt idx="18">
                  <c:v>5118</c:v>
                </c:pt>
                <c:pt idx="19">
                  <c:v>5499.2820000000002</c:v>
                </c:pt>
                <c:pt idx="20">
                  <c:v>5423.9880000000012</c:v>
                </c:pt>
                <c:pt idx="21">
                  <c:v>5064.57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E7-4706-9F6A-408923F15B61}"/>
            </c:ext>
          </c:extLst>
        </c:ser>
        <c:ser>
          <c:idx val="15"/>
          <c:order val="9"/>
          <c:tx>
            <c:strRef>
              <c:f>Årssammanställning!$A$13</c:f>
              <c:strCache>
                <c:ptCount val="1"/>
                <c:pt idx="0">
                  <c:v>Stora Lund</c:v>
                </c:pt>
              </c:strCache>
            </c:strRef>
          </c:tx>
          <c:spPr>
            <a:gradFill rotWithShape="0">
              <a:gsLst>
                <a:gs pos="0">
                  <a:srgbClr val="BB00BB"/>
                </a:gs>
                <a:gs pos="0">
                  <a:srgbClr xmlns:mc="http://schemas.openxmlformats.org/markup-compatibility/2006" xmlns:a14="http://schemas.microsoft.com/office/drawing/2010/main" val="FF00FF" mc:Ignorable="a14" a14:legacySpreadsheetColorIndex="33"/>
                </a:gs>
                <a:gs pos="100000">
                  <a:srgbClr xmlns:mc="http://schemas.openxmlformats.org/markup-compatibility/2006" xmlns:a14="http://schemas.microsoft.com/office/drawing/2010/main" val="760076" mc:Ignorable="a14" a14:legacySpreadsheetColorIndex="33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Årssammanställning!$B$3:$W$3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Årssammanställning!$B$13:$W$13</c:f>
              <c:numCache>
                <c:formatCode>0</c:formatCode>
                <c:ptCount val="22"/>
                <c:pt idx="0">
                  <c:v>218.92360000000002</c:v>
                </c:pt>
                <c:pt idx="1">
                  <c:v>615.03120000000013</c:v>
                </c:pt>
                <c:pt idx="2">
                  <c:v>615.68839999999989</c:v>
                </c:pt>
                <c:pt idx="3">
                  <c:v>532.03480000000002</c:v>
                </c:pt>
                <c:pt idx="4">
                  <c:v>557.36159999999995</c:v>
                </c:pt>
                <c:pt idx="5">
                  <c:v>696.65420000000006</c:v>
                </c:pt>
                <c:pt idx="6">
                  <c:v>546.56759999999997</c:v>
                </c:pt>
                <c:pt idx="7">
                  <c:v>464.72960000000006</c:v>
                </c:pt>
                <c:pt idx="8">
                  <c:v>654.25840000000005</c:v>
                </c:pt>
                <c:pt idx="9">
                  <c:v>574.93760000000009</c:v>
                </c:pt>
                <c:pt idx="10">
                  <c:v>564.71920000000011</c:v>
                </c:pt>
                <c:pt idx="11">
                  <c:v>537.59640000000013</c:v>
                </c:pt>
                <c:pt idx="12">
                  <c:v>710.50960000000009</c:v>
                </c:pt>
                <c:pt idx="13">
                  <c:v>559.64960000000008</c:v>
                </c:pt>
                <c:pt idx="14">
                  <c:v>601.34680000000003</c:v>
                </c:pt>
                <c:pt idx="15">
                  <c:v>502.11680000000007</c:v>
                </c:pt>
                <c:pt idx="16">
                  <c:v>542.95640000000003</c:v>
                </c:pt>
                <c:pt idx="17">
                  <c:v>644.57279999999992</c:v>
                </c:pt>
                <c:pt idx="18">
                  <c:v>508.22640000000001</c:v>
                </c:pt>
                <c:pt idx="19">
                  <c:v>525.40640000000008</c:v>
                </c:pt>
                <c:pt idx="20">
                  <c:v>495.01679999999999</c:v>
                </c:pt>
                <c:pt idx="21">
                  <c:v>474.01679999999999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7E7-4706-9F6A-408923F15B61}"/>
            </c:ext>
          </c:extLst>
        </c:ser>
        <c:ser>
          <c:idx val="2"/>
          <c:order val="10"/>
          <c:tx>
            <c:strRef>
              <c:f>Årssammanställning!$A$14</c:f>
              <c:strCache>
                <c:ptCount val="1"/>
                <c:pt idx="0">
                  <c:v>Tolvmanstegen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00FF" mc:Ignorable="a14" a14:legacySpreadsheetColorIndex="33"/>
                </a:gs>
                <a:gs pos="100000">
                  <a:srgbClr xmlns:mc="http://schemas.openxmlformats.org/markup-compatibility/2006" xmlns:a14="http://schemas.microsoft.com/office/drawing/2010/main" val="760076" mc:Ignorable="a14" a14:legacySpreadsheetColorIndex="33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Årssammanställning!$B$3:$W$3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Årssammanställning!$B$14:$W$14</c:f>
              <c:numCache>
                <c:formatCode>0</c:formatCode>
                <c:ptCount val="22"/>
                <c:pt idx="9">
                  <c:v>2282.313909090909</c:v>
                </c:pt>
                <c:pt idx="10">
                  <c:v>2827.3955454545458</c:v>
                </c:pt>
                <c:pt idx="11">
                  <c:v>2983.1693181818177</c:v>
                </c:pt>
                <c:pt idx="12">
                  <c:v>3336.2481590909092</c:v>
                </c:pt>
                <c:pt idx="13">
                  <c:v>2868.839136363636</c:v>
                </c:pt>
                <c:pt idx="14">
                  <c:v>2915.1867499999998</c:v>
                </c:pt>
                <c:pt idx="15">
                  <c:v>2659.9644545454544</c:v>
                </c:pt>
                <c:pt idx="16">
                  <c:v>2863.5449545454549</c:v>
                </c:pt>
                <c:pt idx="17">
                  <c:v>3179.2833409090917</c:v>
                </c:pt>
                <c:pt idx="18">
                  <c:v>2605.0925000000002</c:v>
                </c:pt>
                <c:pt idx="19">
                  <c:v>2667.3875681818186</c:v>
                </c:pt>
                <c:pt idx="20">
                  <c:v>2504.2327575757572</c:v>
                </c:pt>
                <c:pt idx="21">
                  <c:v>2422.4061458333331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E7-4706-9F6A-408923F15B61}"/>
            </c:ext>
          </c:extLst>
        </c:ser>
        <c:ser>
          <c:idx val="1"/>
          <c:order val="11"/>
          <c:tx>
            <c:strRef>
              <c:f>Årssammanställning!$A$15</c:f>
              <c:strCache>
                <c:ptCount val="1"/>
                <c:pt idx="0">
                  <c:v>Sålda verk</c:v>
                </c:pt>
              </c:strCache>
            </c:strRef>
          </c:tx>
          <c:invertIfNegative val="0"/>
          <c:cat>
            <c:numRef>
              <c:f>Årssammanställning!$B$3:$W$3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Årssammanställning!$B$15:$W$15</c:f>
              <c:numCache>
                <c:formatCode>0</c:formatCode>
                <c:ptCount val="22"/>
                <c:pt idx="0">
                  <c:v>1746</c:v>
                </c:pt>
                <c:pt idx="1">
                  <c:v>2152</c:v>
                </c:pt>
                <c:pt idx="2">
                  <c:v>1666</c:v>
                </c:pt>
                <c:pt idx="3">
                  <c:v>1609</c:v>
                </c:pt>
                <c:pt idx="4">
                  <c:v>1830</c:v>
                </c:pt>
                <c:pt idx="5">
                  <c:v>1854</c:v>
                </c:pt>
                <c:pt idx="6">
                  <c:v>944</c:v>
                </c:pt>
                <c:pt idx="7">
                  <c:v>571</c:v>
                </c:pt>
                <c:pt idx="8">
                  <c:v>608</c:v>
                </c:pt>
                <c:pt idx="9">
                  <c:v>501</c:v>
                </c:pt>
                <c:pt idx="10">
                  <c:v>455</c:v>
                </c:pt>
                <c:pt idx="11">
                  <c:v>565</c:v>
                </c:pt>
                <c:pt idx="12">
                  <c:v>625</c:v>
                </c:pt>
                <c:pt idx="13">
                  <c:v>526</c:v>
                </c:pt>
                <c:pt idx="14">
                  <c:v>0</c:v>
                </c:pt>
                <c:pt idx="1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7E7-4706-9F6A-408923F15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5034496"/>
        <c:axId val="368993408"/>
      </c:barChart>
      <c:catAx>
        <c:axId val="36503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År</a:t>
                </a:r>
              </a:p>
            </c:rich>
          </c:tx>
          <c:layout>
            <c:manualLayout>
              <c:xMode val="edge"/>
              <c:yMode val="edge"/>
              <c:x val="0.96451884690884238"/>
              <c:y val="0.939515846809471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368993408"/>
        <c:crosses val="autoZero"/>
        <c:auto val="1"/>
        <c:lblAlgn val="ctr"/>
        <c:lblOffset val="100"/>
        <c:noMultiLvlLbl val="0"/>
      </c:catAx>
      <c:valAx>
        <c:axId val="36899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r">
                  <a:defRPr sz="1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MWh</a:t>
                </a:r>
              </a:p>
            </c:rich>
          </c:tx>
          <c:layout>
            <c:manualLayout>
              <c:xMode val="edge"/>
              <c:yMode val="edge"/>
              <c:x val="1.2138482689663792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365034496"/>
        <c:crosses val="autoZero"/>
        <c:crossBetween val="between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12700">
          <a:solidFill>
            <a:srgbClr val="000000"/>
          </a:solidFill>
          <a:prstDash val="solid"/>
        </a:ln>
        <a:effectLst>
          <a:softEdge rad="0"/>
        </a:effectLst>
      </c:spPr>
    </c:plotArea>
    <c:legend>
      <c:legendPos val="l"/>
      <c:layout>
        <c:manualLayout>
          <c:xMode val="edge"/>
          <c:yMode val="edge"/>
          <c:x val="0.10590858416945373"/>
          <c:y val="0.11043253605838455"/>
          <c:w val="0.12837927642464381"/>
          <c:h val="0.501281070273739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20</xdr:row>
      <xdr:rowOff>19050</xdr:rowOff>
    </xdr:from>
    <xdr:to>
      <xdr:col>22</xdr:col>
      <xdr:colOff>314324</xdr:colOff>
      <xdr:row>57</xdr:row>
      <xdr:rowOff>104775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6B942F8-354E-4493-8F72-71C01E6D3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dreas%20S\Documents\Ledsj&#246;%20vind\Hemsida\2024%20Produktion%20per%20m&#229;nad.xlsx" TargetMode="External"/><Relationship Id="rId1" Type="http://schemas.openxmlformats.org/officeDocument/2006/relationships/externalLinkPath" Target="/Users/Andreas%20S/Documents/Ledsj&#246;%20vind/Hemsida/2024%20Produktion%20per%20m&#229;n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"/>
      <sheetName val="Underlag"/>
      <sheetName val="Årssammanställning"/>
      <sheetName val="Annevind"/>
    </sheetNames>
    <sheetDataSet>
      <sheetData sheetId="0"/>
      <sheetData sheetId="1"/>
      <sheetData sheetId="2">
        <row r="3">
          <cell r="B3">
            <v>2003</v>
          </cell>
          <cell r="C3">
            <v>2004</v>
          </cell>
          <cell r="D3">
            <v>2005</v>
          </cell>
          <cell r="E3">
            <v>2006</v>
          </cell>
          <cell r="F3">
            <v>2007</v>
          </cell>
          <cell r="G3">
            <v>2008</v>
          </cell>
          <cell r="H3">
            <v>2009</v>
          </cell>
          <cell r="I3">
            <v>2010</v>
          </cell>
          <cell r="J3">
            <v>2011</v>
          </cell>
          <cell r="K3">
            <v>2012</v>
          </cell>
          <cell r="L3">
            <v>2013</v>
          </cell>
          <cell r="M3">
            <v>2014</v>
          </cell>
          <cell r="N3">
            <v>2015</v>
          </cell>
          <cell r="O3">
            <v>2016</v>
          </cell>
          <cell r="P3">
            <v>2017</v>
          </cell>
          <cell r="Q3">
            <v>2018</v>
          </cell>
          <cell r="R3">
            <v>2019</v>
          </cell>
          <cell r="S3">
            <v>2020</v>
          </cell>
          <cell r="T3">
            <v>2021</v>
          </cell>
          <cell r="U3">
            <v>2022</v>
          </cell>
          <cell r="V3">
            <v>2023</v>
          </cell>
          <cell r="W3">
            <v>2024</v>
          </cell>
        </row>
        <row r="4">
          <cell r="A4" t="str">
            <v>Annevind</v>
          </cell>
          <cell r="B4">
            <v>748.73575000000005</v>
          </cell>
          <cell r="C4">
            <v>1844.31675</v>
          </cell>
          <cell r="D4">
            <v>1676.4815000000001</v>
          </cell>
          <cell r="E4">
            <v>1636.36025</v>
          </cell>
          <cell r="F4">
            <v>1947.655</v>
          </cell>
          <cell r="G4">
            <v>1960.7165</v>
          </cell>
          <cell r="H4">
            <v>1701.9214999999999</v>
          </cell>
          <cell r="I4">
            <v>1698.377</v>
          </cell>
          <cell r="J4">
            <v>1879.1704999999999</v>
          </cell>
          <cell r="K4">
            <v>1363.5719999999999</v>
          </cell>
          <cell r="L4">
            <v>1658.59375</v>
          </cell>
          <cell r="M4">
            <v>1855.6222499999999</v>
          </cell>
          <cell r="N4">
            <v>1803.3722499999999</v>
          </cell>
          <cell r="O4">
            <v>1574.21675</v>
          </cell>
          <cell r="P4">
            <v>2520</v>
          </cell>
          <cell r="Q4">
            <v>3315</v>
          </cell>
          <cell r="R4">
            <v>1754</v>
          </cell>
          <cell r="S4">
            <v>3517</v>
          </cell>
          <cell r="T4">
            <v>2867</v>
          </cell>
          <cell r="U4">
            <v>2974.9169999999999</v>
          </cell>
          <cell r="V4">
            <v>3133.4469999999997</v>
          </cell>
          <cell r="W4">
            <v>2632.3934999999997</v>
          </cell>
        </row>
        <row r="5">
          <cell r="A5" t="str">
            <v>Dalby</v>
          </cell>
          <cell r="R5">
            <v>694</v>
          </cell>
          <cell r="S5">
            <v>3859</v>
          </cell>
          <cell r="T5">
            <v>3325</v>
          </cell>
          <cell r="U5">
            <v>3437.0050000000001</v>
          </cell>
          <cell r="V5">
            <v>3845.7780000000002</v>
          </cell>
          <cell r="W5">
            <v>3785.8625000000002</v>
          </cell>
        </row>
        <row r="6">
          <cell r="A6" t="str">
            <v>Entorp</v>
          </cell>
          <cell r="G6">
            <v>2013.68175</v>
          </cell>
          <cell r="H6">
            <v>1725.3525</v>
          </cell>
          <cell r="I6">
            <v>1476.5785000000001</v>
          </cell>
          <cell r="J6">
            <v>2283.16525</v>
          </cell>
          <cell r="K6">
            <v>2016.7672500000001</v>
          </cell>
          <cell r="L6">
            <v>1837.846</v>
          </cell>
          <cell r="M6">
            <v>1921.44625</v>
          </cell>
          <cell r="N6">
            <v>2471.0867499999999</v>
          </cell>
          <cell r="O6">
            <v>1853.0197499999999</v>
          </cell>
          <cell r="P6">
            <v>2018.6312499999999</v>
          </cell>
          <cell r="Q6">
            <v>1693.5</v>
          </cell>
          <cell r="R6">
            <v>1825</v>
          </cell>
          <cell r="S6">
            <v>2161</v>
          </cell>
          <cell r="T6">
            <v>1772</v>
          </cell>
          <cell r="U6">
            <v>1950.2829999999999</v>
          </cell>
          <cell r="V6">
            <v>1825.1142500000001</v>
          </cell>
          <cell r="W6">
            <v>1848.5189999999998</v>
          </cell>
        </row>
        <row r="7">
          <cell r="A7" t="str">
            <v>Fjärås</v>
          </cell>
          <cell r="K7">
            <v>5050.8220000000001</v>
          </cell>
          <cell r="L7">
            <v>5484.0050000000001</v>
          </cell>
          <cell r="M7">
            <v>5757.7020000000002</v>
          </cell>
          <cell r="N7">
            <v>6437.15</v>
          </cell>
          <cell r="O7">
            <v>5293.375</v>
          </cell>
          <cell r="P7">
            <v>5752.4877500000002</v>
          </cell>
          <cell r="Q7">
            <v>5248.6295</v>
          </cell>
          <cell r="R7">
            <v>5318.3008825000006</v>
          </cell>
          <cell r="S7">
            <v>5565.4856100000006</v>
          </cell>
          <cell r="T7">
            <v>4803.1875524999996</v>
          </cell>
          <cell r="U7">
            <v>4398.1657349999996</v>
          </cell>
          <cell r="V7">
            <v>4914.7839999999997</v>
          </cell>
          <cell r="W7">
            <v>5541.8649999999998</v>
          </cell>
        </row>
        <row r="8">
          <cell r="A8" t="str">
            <v>Göteneporten</v>
          </cell>
          <cell r="H8">
            <v>117.58525</v>
          </cell>
          <cell r="I8">
            <v>1668.5354166666671</v>
          </cell>
          <cell r="J8">
            <v>2508.558</v>
          </cell>
          <cell r="K8">
            <v>2235.240416666667</v>
          </cell>
          <cell r="L8">
            <v>2110.5817499999998</v>
          </cell>
          <cell r="M8">
            <v>2150.776166666667</v>
          </cell>
          <cell r="N8">
            <v>2604.8250833333332</v>
          </cell>
          <cell r="O8">
            <v>2039.9768333333332</v>
          </cell>
          <cell r="P8">
            <v>2189.6752499999998</v>
          </cell>
          <cell r="Q8">
            <v>1874.4490000000001</v>
          </cell>
          <cell r="R8">
            <v>2091.2834166666667</v>
          </cell>
          <cell r="S8">
            <v>2418.47975</v>
          </cell>
          <cell r="T8">
            <v>1873.8712499999999</v>
          </cell>
          <cell r="U8">
            <v>2083.2634166666667</v>
          </cell>
          <cell r="V8">
            <v>2002.5313333333334</v>
          </cell>
          <cell r="W8">
            <v>2382.9160000000002</v>
          </cell>
        </row>
        <row r="9">
          <cell r="A9" t="str">
            <v>Hedagården</v>
          </cell>
          <cell r="O9">
            <v>1772.6006666666665</v>
          </cell>
          <cell r="P9">
            <v>3887.3763333333336</v>
          </cell>
          <cell r="Q9">
            <v>3543</v>
          </cell>
          <cell r="R9">
            <v>3654</v>
          </cell>
          <cell r="S9">
            <v>3826</v>
          </cell>
          <cell r="T9">
            <v>2505</v>
          </cell>
          <cell r="U9">
            <v>2933.6590000000001</v>
          </cell>
          <cell r="V9">
            <v>3113.2289999999998</v>
          </cell>
          <cell r="W9">
            <v>2594.7310000000002</v>
          </cell>
        </row>
        <row r="10">
          <cell r="A10" t="str">
            <v>Långå</v>
          </cell>
          <cell r="D10">
            <v>541.572</v>
          </cell>
          <cell r="E10">
            <v>3844.4870000000001</v>
          </cell>
          <cell r="F10">
            <v>4165.2536</v>
          </cell>
          <cell r="G10">
            <v>3907.6738</v>
          </cell>
          <cell r="H10">
            <v>3359.9964</v>
          </cell>
          <cell r="I10">
            <v>3288.7882</v>
          </cell>
          <cell r="J10">
            <v>4198.9889999999996</v>
          </cell>
          <cell r="K10">
            <v>3648.5998</v>
          </cell>
          <cell r="L10">
            <v>3826.6022000000003</v>
          </cell>
          <cell r="M10">
            <v>3437.7467999999999</v>
          </cell>
          <cell r="N10">
            <v>4655.1048000000001</v>
          </cell>
          <cell r="O10">
            <v>3681.0636</v>
          </cell>
          <cell r="P10">
            <v>3890.8294000000005</v>
          </cell>
          <cell r="Q10">
            <v>3381</v>
          </cell>
          <cell r="R10">
            <v>3352</v>
          </cell>
          <cell r="S10">
            <v>4240</v>
          </cell>
          <cell r="T10">
            <v>3450</v>
          </cell>
          <cell r="U10">
            <v>3436.431</v>
          </cell>
          <cell r="V10">
            <v>2782.7686000000003</v>
          </cell>
          <cell r="W10">
            <v>2885.5894000000003</v>
          </cell>
        </row>
        <row r="11">
          <cell r="A11" t="str">
            <v>Längjum</v>
          </cell>
          <cell r="J11">
            <v>1987.501</v>
          </cell>
          <cell r="K11">
            <v>3329.0458333333331</v>
          </cell>
          <cell r="L11">
            <v>3197.8997916666667</v>
          </cell>
          <cell r="M11">
            <v>3125.374166666667</v>
          </cell>
          <cell r="N11">
            <v>3944.5760416666667</v>
          </cell>
          <cell r="O11">
            <v>3160.6925000000006</v>
          </cell>
          <cell r="P11">
            <v>3414.405416666667</v>
          </cell>
          <cell r="Q11">
            <v>2930.9939583333339</v>
          </cell>
          <cell r="R11">
            <v>3345</v>
          </cell>
          <cell r="S11">
            <v>4942.7953389999993</v>
          </cell>
          <cell r="T11">
            <v>3996.142026</v>
          </cell>
          <cell r="U11">
            <v>4331.7310749999997</v>
          </cell>
          <cell r="V11">
            <v>4051.8534715999999</v>
          </cell>
          <cell r="W11">
            <v>4391.6459999999997</v>
          </cell>
        </row>
        <row r="12">
          <cell r="A12" t="str">
            <v>Skarstad</v>
          </cell>
          <cell r="I12">
            <v>2295.625</v>
          </cell>
          <cell r="J12">
            <v>6172.6840000000002</v>
          </cell>
          <cell r="K12">
            <v>5896.6769999999997</v>
          </cell>
          <cell r="L12">
            <v>5596.3209999999999</v>
          </cell>
          <cell r="M12">
            <v>5462.4709999999995</v>
          </cell>
          <cell r="N12">
            <v>6789.6530000000002</v>
          </cell>
          <cell r="O12">
            <v>5467.942</v>
          </cell>
          <cell r="P12">
            <v>5762.6509999999998</v>
          </cell>
          <cell r="Q12">
            <v>5131</v>
          </cell>
          <cell r="R12">
            <v>5528</v>
          </cell>
          <cell r="S12">
            <v>6239</v>
          </cell>
          <cell r="T12">
            <v>5118</v>
          </cell>
          <cell r="U12">
            <v>5499.2820000000002</v>
          </cell>
          <cell r="V12">
            <v>5423.9880000000012</v>
          </cell>
          <cell r="W12">
            <v>5064.57</v>
          </cell>
        </row>
        <row r="13">
          <cell r="A13" t="str">
            <v>Stora Lund</v>
          </cell>
          <cell r="B13">
            <v>218.92360000000002</v>
          </cell>
          <cell r="C13">
            <v>615.03120000000013</v>
          </cell>
          <cell r="D13">
            <v>615.68839999999989</v>
          </cell>
          <cell r="E13">
            <v>532.03480000000002</v>
          </cell>
          <cell r="F13">
            <v>557.36159999999995</v>
          </cell>
          <cell r="G13">
            <v>696.65420000000006</v>
          </cell>
          <cell r="H13">
            <v>546.56759999999997</v>
          </cell>
          <cell r="I13">
            <v>464.72960000000006</v>
          </cell>
          <cell r="J13">
            <v>654.25840000000005</v>
          </cell>
          <cell r="K13">
            <v>574.93760000000009</v>
          </cell>
          <cell r="L13">
            <v>564.71920000000011</v>
          </cell>
          <cell r="M13">
            <v>537.59640000000013</v>
          </cell>
          <cell r="N13">
            <v>710.50960000000009</v>
          </cell>
          <cell r="O13">
            <v>559.64960000000008</v>
          </cell>
          <cell r="P13">
            <v>601.34680000000003</v>
          </cell>
          <cell r="Q13">
            <v>502.11680000000007</v>
          </cell>
          <cell r="R13">
            <v>542.95640000000003</v>
          </cell>
          <cell r="S13">
            <v>644.57279999999992</v>
          </cell>
          <cell r="T13">
            <v>508.22640000000001</v>
          </cell>
          <cell r="U13">
            <v>525.40640000000008</v>
          </cell>
          <cell r="V13">
            <v>495.01679999999999</v>
          </cell>
          <cell r="W13">
            <v>474.01679999999999</v>
          </cell>
        </row>
        <row r="14">
          <cell r="A14" t="str">
            <v>Tolvmanstegen</v>
          </cell>
          <cell r="K14">
            <v>2282.313909090909</v>
          </cell>
          <cell r="L14">
            <v>2827.3955454545458</v>
          </cell>
          <cell r="M14">
            <v>2983.1693181818177</v>
          </cell>
          <cell r="N14">
            <v>3336.2481590909092</v>
          </cell>
          <cell r="O14">
            <v>2868.839136363636</v>
          </cell>
          <cell r="P14">
            <v>2915.1867499999998</v>
          </cell>
          <cell r="Q14">
            <v>2659.9644545454544</v>
          </cell>
          <cell r="R14">
            <v>2863.5449545454549</v>
          </cell>
          <cell r="S14">
            <v>3179.2833409090917</v>
          </cell>
          <cell r="T14">
            <v>2605.0925000000002</v>
          </cell>
          <cell r="U14">
            <v>2667.3875681818186</v>
          </cell>
          <cell r="V14">
            <v>2504.2327575757572</v>
          </cell>
          <cell r="W14">
            <v>2422.4061458333331</v>
          </cell>
        </row>
        <row r="15">
          <cell r="A15" t="str">
            <v>Sålda verk</v>
          </cell>
          <cell r="B15">
            <v>1746</v>
          </cell>
          <cell r="C15">
            <v>2152</v>
          </cell>
          <cell r="D15">
            <v>1666</v>
          </cell>
          <cell r="E15">
            <v>1609</v>
          </cell>
          <cell r="F15">
            <v>1830</v>
          </cell>
          <cell r="G15">
            <v>1854</v>
          </cell>
          <cell r="H15">
            <v>944</v>
          </cell>
          <cell r="I15">
            <v>571</v>
          </cell>
          <cell r="J15">
            <v>608</v>
          </cell>
          <cell r="K15">
            <v>501</v>
          </cell>
          <cell r="L15">
            <v>455</v>
          </cell>
          <cell r="M15">
            <v>565</v>
          </cell>
          <cell r="N15">
            <v>625</v>
          </cell>
          <cell r="O15">
            <v>526</v>
          </cell>
          <cell r="P15">
            <v>0</v>
          </cell>
          <cell r="Q15">
            <v>48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3D04B-6FBE-458F-A4B6-A10F4A69A4B4}">
  <sheetPr>
    <pageSetUpPr fitToPage="1"/>
  </sheetPr>
  <dimension ref="B4:O26"/>
  <sheetViews>
    <sheetView zoomScale="90" zoomScaleNormal="90" workbookViewId="0">
      <selection activeCell="N18" sqref="N18"/>
    </sheetView>
  </sheetViews>
  <sheetFormatPr defaultRowHeight="15" x14ac:dyDescent="0.25"/>
  <cols>
    <col min="2" max="2" width="15" bestFit="1" customWidth="1"/>
  </cols>
  <sheetData>
    <row r="4" spans="2:15" x14ac:dyDescent="0.25">
      <c r="B4" s="1">
        <v>2025</v>
      </c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12</v>
      </c>
    </row>
    <row r="5" spans="2:15" x14ac:dyDescent="0.25">
      <c r="B5" t="s">
        <v>13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>
        <f t="shared" ref="O5:O16" si="0">SUM(C5:N5)</f>
        <v>0</v>
      </c>
    </row>
    <row r="6" spans="2:15" x14ac:dyDescent="0.25">
      <c r="B6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>
        <f t="shared" si="0"/>
        <v>0</v>
      </c>
    </row>
    <row r="7" spans="2:15" x14ac:dyDescent="0.25">
      <c r="B7" t="s">
        <v>15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4">
        <f t="shared" si="0"/>
        <v>0</v>
      </c>
    </row>
    <row r="8" spans="2:15" x14ac:dyDescent="0.25">
      <c r="B8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>
        <f t="shared" si="0"/>
        <v>0</v>
      </c>
    </row>
    <row r="9" spans="2:15" x14ac:dyDescent="0.25">
      <c r="B9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4">
        <f>SUM(C9:N9)</f>
        <v>0</v>
      </c>
    </row>
    <row r="10" spans="2:15" x14ac:dyDescent="0.25">
      <c r="B10" t="s">
        <v>18</v>
      </c>
      <c r="C10" s="3"/>
      <c r="D10" s="3"/>
      <c r="F10" s="3"/>
      <c r="G10" s="3"/>
      <c r="H10" s="3"/>
      <c r="I10" s="3"/>
      <c r="J10" s="3"/>
      <c r="K10" s="3"/>
      <c r="L10" s="3"/>
      <c r="M10" s="3"/>
      <c r="N10" s="3"/>
      <c r="O10" s="4">
        <f t="shared" si="0"/>
        <v>0</v>
      </c>
    </row>
    <row r="11" spans="2:15" x14ac:dyDescent="0.25">
      <c r="B11" t="s">
        <v>19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>
        <f t="shared" si="0"/>
        <v>0</v>
      </c>
    </row>
    <row r="12" spans="2:15" x14ac:dyDescent="0.25">
      <c r="B12" t="s">
        <v>20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4">
        <f t="shared" si="0"/>
        <v>0</v>
      </c>
    </row>
    <row r="13" spans="2:15" x14ac:dyDescent="0.25">
      <c r="B13" t="s">
        <v>21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4">
        <f t="shared" si="0"/>
        <v>0</v>
      </c>
    </row>
    <row r="14" spans="2:15" x14ac:dyDescent="0.25">
      <c r="B14" t="s">
        <v>22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>
        <f t="shared" si="0"/>
        <v>0</v>
      </c>
    </row>
    <row r="15" spans="2:15" ht="15.75" thickBot="1" x14ac:dyDescent="0.3">
      <c r="B15" s="5" t="s">
        <v>23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>
        <f t="shared" si="0"/>
        <v>0</v>
      </c>
    </row>
    <row r="16" spans="2:15" ht="15.75" thickTop="1" x14ac:dyDescent="0.25">
      <c r="B16" s="8" t="s">
        <v>12</v>
      </c>
      <c r="C16" s="4">
        <f t="shared" ref="C16:M16" si="1">SUM(C5:C15)</f>
        <v>0</v>
      </c>
      <c r="D16" s="4">
        <f t="shared" si="1"/>
        <v>0</v>
      </c>
      <c r="E16" s="4">
        <f>SUM(E5:E15)</f>
        <v>0</v>
      </c>
      <c r="F16" s="4">
        <f t="shared" si="1"/>
        <v>0</v>
      </c>
      <c r="G16" s="4">
        <f t="shared" si="1"/>
        <v>0</v>
      </c>
      <c r="H16" s="4">
        <f t="shared" si="1"/>
        <v>0</v>
      </c>
      <c r="I16" s="4">
        <f t="shared" si="1"/>
        <v>0</v>
      </c>
      <c r="J16" s="4">
        <f t="shared" si="1"/>
        <v>0</v>
      </c>
      <c r="K16" s="4">
        <f>SUM(K5:K15)</f>
        <v>0</v>
      </c>
      <c r="L16" s="4">
        <f t="shared" si="1"/>
        <v>0</v>
      </c>
      <c r="M16" s="4">
        <f t="shared" si="1"/>
        <v>0</v>
      </c>
      <c r="N16" s="4">
        <f>SUM(N5:N15)</f>
        <v>0</v>
      </c>
      <c r="O16" s="4">
        <f t="shared" si="0"/>
        <v>0</v>
      </c>
    </row>
    <row r="17" spans="2:15" ht="4.5" customHeight="1" x14ac:dyDescent="0.25">
      <c r="B17" s="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2:15" s="8" customFormat="1" x14ac:dyDescent="0.25">
      <c r="B18" s="8" t="s">
        <v>24</v>
      </c>
      <c r="C18" s="4">
        <f>+C16</f>
        <v>0</v>
      </c>
      <c r="D18" s="4">
        <f>+C18+D16</f>
        <v>0</v>
      </c>
      <c r="E18" s="4">
        <f t="shared" ref="E18:N18" si="2">+D18+E16</f>
        <v>0</v>
      </c>
      <c r="F18" s="4">
        <f t="shared" si="2"/>
        <v>0</v>
      </c>
      <c r="G18" s="4">
        <f t="shared" si="2"/>
        <v>0</v>
      </c>
      <c r="H18" s="4">
        <f t="shared" si="2"/>
        <v>0</v>
      </c>
      <c r="I18" s="4">
        <f t="shared" si="2"/>
        <v>0</v>
      </c>
      <c r="J18" s="4">
        <f t="shared" si="2"/>
        <v>0</v>
      </c>
      <c r="K18" s="4">
        <f t="shared" si="2"/>
        <v>0</v>
      </c>
      <c r="L18" s="4">
        <f t="shared" si="2"/>
        <v>0</v>
      </c>
      <c r="M18" s="4">
        <f t="shared" si="2"/>
        <v>0</v>
      </c>
      <c r="N18" s="4">
        <f t="shared" si="2"/>
        <v>0</v>
      </c>
      <c r="O18" s="4"/>
    </row>
    <row r="26" spans="2:15" x14ac:dyDescent="0.25">
      <c r="C26" s="9"/>
    </row>
  </sheetData>
  <pageMargins left="0.7" right="0.7" top="0.75" bottom="0.75" header="0.3" footer="0.3"/>
  <pageSetup paperSize="9" scale="98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660EF-9212-4775-B14C-51ABDF19B2C0}">
  <sheetPr>
    <pageSetUpPr fitToPage="1"/>
  </sheetPr>
  <dimension ref="B4:O26"/>
  <sheetViews>
    <sheetView zoomScale="90" zoomScaleNormal="90" workbookViewId="0">
      <selection activeCell="N18" sqref="N18"/>
    </sheetView>
  </sheetViews>
  <sheetFormatPr defaultRowHeight="15" x14ac:dyDescent="0.25"/>
  <cols>
    <col min="2" max="2" width="15" bestFit="1" customWidth="1"/>
  </cols>
  <sheetData>
    <row r="4" spans="2:15" x14ac:dyDescent="0.25">
      <c r="B4" s="1">
        <v>2024</v>
      </c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12</v>
      </c>
    </row>
    <row r="5" spans="2:15" x14ac:dyDescent="0.25">
      <c r="B5" t="s">
        <v>13</v>
      </c>
      <c r="C5" s="3">
        <v>392.64850000000001</v>
      </c>
      <c r="D5" s="3">
        <v>250.459</v>
      </c>
      <c r="E5" s="3">
        <v>227.13249999999999</v>
      </c>
      <c r="F5" s="3">
        <v>207.452</v>
      </c>
      <c r="G5" s="3">
        <v>246.30350000000001</v>
      </c>
      <c r="H5" s="3">
        <v>124</v>
      </c>
      <c r="I5" s="3">
        <v>150.94200000000001</v>
      </c>
      <c r="J5" s="3">
        <v>172.6</v>
      </c>
      <c r="K5" s="3">
        <v>212.655</v>
      </c>
      <c r="L5" s="3">
        <v>165.8425</v>
      </c>
      <c r="M5" s="3">
        <v>210.85849999999999</v>
      </c>
      <c r="N5" s="3">
        <v>271.5</v>
      </c>
      <c r="O5" s="4">
        <f t="shared" ref="O5:O16" si="0">SUM(C5:N5)</f>
        <v>2632.3934999999997</v>
      </c>
    </row>
    <row r="6" spans="2:15" x14ac:dyDescent="0.25">
      <c r="B6" t="s">
        <v>14</v>
      </c>
      <c r="C6" s="3">
        <v>385.01</v>
      </c>
      <c r="D6" s="3">
        <v>384.85050000000001</v>
      </c>
      <c r="E6" s="3">
        <v>357.57850000000002</v>
      </c>
      <c r="F6" s="3">
        <v>301.65249999999997</v>
      </c>
      <c r="G6" s="3">
        <v>357.31549999999999</v>
      </c>
      <c r="H6" s="3">
        <v>234.98599999999999</v>
      </c>
      <c r="I6" s="3">
        <v>227.5</v>
      </c>
      <c r="J6" s="3">
        <v>252.2535</v>
      </c>
      <c r="K6" s="3">
        <v>307.8415</v>
      </c>
      <c r="L6" s="3">
        <v>309.67250000000001</v>
      </c>
      <c r="M6" s="3">
        <v>287.202</v>
      </c>
      <c r="N6" s="3">
        <v>380</v>
      </c>
      <c r="O6" s="4">
        <f t="shared" si="0"/>
        <v>3785.8625000000002</v>
      </c>
    </row>
    <row r="7" spans="2:15" x14ac:dyDescent="0.25">
      <c r="B7" t="s">
        <v>15</v>
      </c>
      <c r="C7" s="3">
        <v>215.64599999999999</v>
      </c>
      <c r="D7" s="3">
        <v>197.32499999999999</v>
      </c>
      <c r="E7" s="3">
        <v>149.416</v>
      </c>
      <c r="F7" s="3">
        <v>162.43600000000001</v>
      </c>
      <c r="G7" s="3">
        <v>104.04900000000001</v>
      </c>
      <c r="H7" s="3">
        <v>122.30200000000001</v>
      </c>
      <c r="I7" s="3">
        <v>116.696</v>
      </c>
      <c r="J7" s="3">
        <v>115.81100000000001</v>
      </c>
      <c r="K7" s="3">
        <v>95.058000000000007</v>
      </c>
      <c r="L7" s="3">
        <v>153.78</v>
      </c>
      <c r="M7" s="3">
        <v>182</v>
      </c>
      <c r="N7" s="3">
        <v>234</v>
      </c>
      <c r="O7" s="4">
        <f t="shared" si="0"/>
        <v>1848.5189999999998</v>
      </c>
    </row>
    <row r="8" spans="2:15" x14ac:dyDescent="0.25">
      <c r="B8" t="s">
        <v>16</v>
      </c>
      <c r="C8" s="3">
        <v>680.96900000000005</v>
      </c>
      <c r="D8" s="3">
        <v>513.553</v>
      </c>
      <c r="E8" s="3">
        <v>576.75199999999995</v>
      </c>
      <c r="F8" s="3">
        <v>507.69299999999998</v>
      </c>
      <c r="G8" s="3">
        <v>237.79400000000001</v>
      </c>
      <c r="H8" s="3">
        <v>364.39600000000002</v>
      </c>
      <c r="I8" s="3">
        <v>345.495</v>
      </c>
      <c r="J8" s="3">
        <v>419.43299999999999</v>
      </c>
      <c r="K8" s="3">
        <v>313.50700000000001</v>
      </c>
      <c r="L8" s="3">
        <v>469.27300000000002</v>
      </c>
      <c r="M8" s="3">
        <v>467</v>
      </c>
      <c r="N8" s="3">
        <v>646</v>
      </c>
      <c r="O8" s="4">
        <f t="shared" si="0"/>
        <v>5541.8649999999998</v>
      </c>
    </row>
    <row r="9" spans="2:15" x14ac:dyDescent="0.25">
      <c r="B9" t="s">
        <v>17</v>
      </c>
      <c r="C9" s="3">
        <v>265.51900000000001</v>
      </c>
      <c r="D9" s="3">
        <v>218.74199999999999</v>
      </c>
      <c r="E9" s="3">
        <v>175.07</v>
      </c>
      <c r="F9" s="3">
        <v>179.32400000000001</v>
      </c>
      <c r="G9" s="3">
        <v>124.26600000000001</v>
      </c>
      <c r="H9" s="3">
        <v>177.36500000000001</v>
      </c>
      <c r="I9" s="3">
        <v>165.376</v>
      </c>
      <c r="J9" s="3">
        <v>172.50299999999999</v>
      </c>
      <c r="K9" s="3">
        <v>129.721</v>
      </c>
      <c r="L9" s="3">
        <v>208.03</v>
      </c>
      <c r="M9" s="3">
        <v>244</v>
      </c>
      <c r="N9" s="3">
        <v>323</v>
      </c>
      <c r="O9" s="4">
        <f>SUM(C9:N9)</f>
        <v>2382.9160000000002</v>
      </c>
    </row>
    <row r="10" spans="2:15" x14ac:dyDescent="0.25">
      <c r="B10" t="s">
        <v>18</v>
      </c>
      <c r="C10" s="3">
        <v>317.959</v>
      </c>
      <c r="D10" s="3">
        <v>314.40300000000002</v>
      </c>
      <c r="E10">
        <v>267</v>
      </c>
      <c r="F10" s="3">
        <v>151.15799999999999</v>
      </c>
      <c r="G10" s="3">
        <v>191.672</v>
      </c>
      <c r="H10" s="3">
        <v>118.727</v>
      </c>
      <c r="I10" s="3">
        <v>156.70500000000001</v>
      </c>
      <c r="J10" s="3">
        <v>175.12</v>
      </c>
      <c r="K10" s="3">
        <v>216.75700000000001</v>
      </c>
      <c r="L10" s="3">
        <v>196.23</v>
      </c>
      <c r="M10" s="3">
        <v>169</v>
      </c>
      <c r="N10" s="3">
        <v>320</v>
      </c>
      <c r="O10" s="4">
        <f t="shared" si="0"/>
        <v>2594.7310000000002</v>
      </c>
    </row>
    <row r="11" spans="2:15" x14ac:dyDescent="0.25">
      <c r="B11" t="s">
        <v>19</v>
      </c>
      <c r="C11" s="3">
        <v>233.64</v>
      </c>
      <c r="D11" s="3">
        <v>245.84540000000001</v>
      </c>
      <c r="E11" s="3">
        <v>183.81100000000001</v>
      </c>
      <c r="F11" s="3">
        <v>232.57900000000001</v>
      </c>
      <c r="G11" s="3">
        <v>152.62819999999999</v>
      </c>
      <c r="H11" s="3">
        <v>167.738</v>
      </c>
      <c r="I11" s="3">
        <v>190.34700000000001</v>
      </c>
      <c r="J11" s="3">
        <v>232.66749999999999</v>
      </c>
      <c r="K11" s="3">
        <v>232.66749999999999</v>
      </c>
      <c r="L11" s="3">
        <v>341.39100000000002</v>
      </c>
      <c r="M11" s="3">
        <v>314.11419999999998</v>
      </c>
      <c r="N11" s="3">
        <v>358.16060000000004</v>
      </c>
      <c r="O11" s="4">
        <f t="shared" si="0"/>
        <v>2885.5894000000003</v>
      </c>
    </row>
    <row r="12" spans="2:15" x14ac:dyDescent="0.25">
      <c r="B12" t="s">
        <v>20</v>
      </c>
      <c r="C12" s="3">
        <v>541.30799999999999</v>
      </c>
      <c r="D12" s="3">
        <v>444.48899999999998</v>
      </c>
      <c r="E12" s="3">
        <v>333.26100000000002</v>
      </c>
      <c r="F12" s="3">
        <v>354.541</v>
      </c>
      <c r="G12" s="3">
        <v>237.029</v>
      </c>
      <c r="H12" s="3">
        <v>304.06900000000002</v>
      </c>
      <c r="I12" s="3">
        <v>283.017</v>
      </c>
      <c r="J12" s="3">
        <v>354.666</v>
      </c>
      <c r="K12" s="3">
        <v>229.131</v>
      </c>
      <c r="L12" s="3">
        <v>367.13499999999999</v>
      </c>
      <c r="M12" s="3">
        <v>408</v>
      </c>
      <c r="N12" s="3">
        <v>535</v>
      </c>
      <c r="O12" s="4">
        <f t="shared" si="0"/>
        <v>4391.6459999999997</v>
      </c>
    </row>
    <row r="13" spans="2:15" x14ac:dyDescent="0.25">
      <c r="B13" t="s">
        <v>21</v>
      </c>
      <c r="C13" s="3">
        <v>559.57000000000005</v>
      </c>
      <c r="D13" s="3">
        <v>558.90800000000002</v>
      </c>
      <c r="E13" s="3">
        <v>438.452</v>
      </c>
      <c r="F13" s="3">
        <v>425.78</v>
      </c>
      <c r="G13" s="3">
        <v>310.69799999999998</v>
      </c>
      <c r="H13" s="3">
        <v>369.90600000000001</v>
      </c>
      <c r="I13" s="3">
        <v>355.892</v>
      </c>
      <c r="J13" s="3">
        <v>378.32799999999997</v>
      </c>
      <c r="K13" s="3">
        <v>278.202</v>
      </c>
      <c r="L13" s="3">
        <v>401.75799999999998</v>
      </c>
      <c r="M13" s="3">
        <v>395.07600000000002</v>
      </c>
      <c r="N13" s="3">
        <v>592</v>
      </c>
      <c r="O13" s="4">
        <f t="shared" si="0"/>
        <v>5064.57</v>
      </c>
    </row>
    <row r="14" spans="2:15" x14ac:dyDescent="0.25">
      <c r="B14" t="s">
        <v>22</v>
      </c>
      <c r="C14" s="3">
        <v>74.879600000000011</v>
      </c>
      <c r="D14" s="3">
        <v>57.196000000000005</v>
      </c>
      <c r="E14" s="3">
        <v>38.957600000000006</v>
      </c>
      <c r="F14" s="3">
        <v>29.058400000000002</v>
      </c>
      <c r="G14" s="3">
        <v>31.6236</v>
      </c>
      <c r="H14" s="3">
        <v>36.627600000000001</v>
      </c>
      <c r="I14" s="3">
        <v>28.294</v>
      </c>
      <c r="J14" s="3">
        <v>27.880399999999998</v>
      </c>
      <c r="K14" s="3">
        <v>14.448</v>
      </c>
      <c r="L14" s="3">
        <v>30.051600000000004</v>
      </c>
      <c r="M14" s="3">
        <v>45</v>
      </c>
      <c r="N14" s="3">
        <v>60</v>
      </c>
      <c r="O14" s="4">
        <f t="shared" si="0"/>
        <v>474.01679999999999</v>
      </c>
    </row>
    <row r="15" spans="2:15" ht="15.75" thickBot="1" x14ac:dyDescent="0.3">
      <c r="B15" s="5" t="s">
        <v>23</v>
      </c>
      <c r="C15" s="6">
        <v>296.03625</v>
      </c>
      <c r="D15" s="6">
        <v>254.67789583333334</v>
      </c>
      <c r="E15" s="6">
        <v>269.36799999999999</v>
      </c>
      <c r="F15" s="6">
        <v>240.83600000000001</v>
      </c>
      <c r="G15" s="6">
        <v>186.49</v>
      </c>
      <c r="H15" s="6">
        <v>174.863</v>
      </c>
      <c r="I15" s="6">
        <v>124.41500000000001</v>
      </c>
      <c r="J15" s="6">
        <v>130.15799999999999</v>
      </c>
      <c r="K15" s="6">
        <v>111.298</v>
      </c>
      <c r="L15" s="6">
        <v>137.26400000000001</v>
      </c>
      <c r="M15" s="6">
        <v>186</v>
      </c>
      <c r="N15" s="6">
        <v>311</v>
      </c>
      <c r="O15" s="7">
        <f t="shared" si="0"/>
        <v>2422.4061458333331</v>
      </c>
    </row>
    <row r="16" spans="2:15" ht="15.75" thickTop="1" x14ac:dyDescent="0.25">
      <c r="B16" s="8" t="s">
        <v>12</v>
      </c>
      <c r="C16" s="4">
        <f t="shared" ref="C16:M16" si="1">SUM(C5:C15)</f>
        <v>3963.1853500000002</v>
      </c>
      <c r="D16" s="4">
        <f t="shared" si="1"/>
        <v>3440.4487958333334</v>
      </c>
      <c r="E16" s="4">
        <f>SUM(E5:E15)</f>
        <v>3016.7986000000001</v>
      </c>
      <c r="F16" s="4">
        <f t="shared" si="1"/>
        <v>2792.5099</v>
      </c>
      <c r="G16" s="4">
        <f t="shared" si="1"/>
        <v>2179.8688000000002</v>
      </c>
      <c r="H16" s="4">
        <f t="shared" si="1"/>
        <v>2194.9796000000001</v>
      </c>
      <c r="I16" s="4">
        <f t="shared" si="1"/>
        <v>2144.6790000000001</v>
      </c>
      <c r="J16" s="4">
        <f t="shared" si="1"/>
        <v>2431.4203999999995</v>
      </c>
      <c r="K16" s="4">
        <f>SUM(K5:K15)</f>
        <v>2141.2860000000001</v>
      </c>
      <c r="L16" s="4">
        <f t="shared" si="1"/>
        <v>2780.4276</v>
      </c>
      <c r="M16" s="4">
        <f t="shared" si="1"/>
        <v>2908.2507000000001</v>
      </c>
      <c r="N16" s="4">
        <f>SUM(N5:N15)</f>
        <v>4030.6606000000002</v>
      </c>
      <c r="O16" s="4">
        <f t="shared" si="0"/>
        <v>34024.51534583333</v>
      </c>
    </row>
    <row r="17" spans="2:15" ht="4.5" customHeight="1" x14ac:dyDescent="0.25">
      <c r="B17" s="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2:15" s="8" customFormat="1" x14ac:dyDescent="0.25">
      <c r="B18" s="8" t="s">
        <v>24</v>
      </c>
      <c r="C18" s="4">
        <f>+C16</f>
        <v>3963.1853500000002</v>
      </c>
      <c r="D18" s="4">
        <f>+C18+D16</f>
        <v>7403.6341458333336</v>
      </c>
      <c r="E18" s="4">
        <f t="shared" ref="E18:N18" si="2">+D18+E16</f>
        <v>10420.432745833334</v>
      </c>
      <c r="F18" s="4">
        <f t="shared" si="2"/>
        <v>13212.942645833333</v>
      </c>
      <c r="G18" s="4">
        <f t="shared" si="2"/>
        <v>15392.811445833333</v>
      </c>
      <c r="H18" s="4">
        <f t="shared" si="2"/>
        <v>17587.791045833332</v>
      </c>
      <c r="I18" s="4">
        <f t="shared" si="2"/>
        <v>19732.470045833332</v>
      </c>
      <c r="J18" s="4">
        <f t="shared" si="2"/>
        <v>22163.890445833331</v>
      </c>
      <c r="K18" s="4">
        <f t="shared" si="2"/>
        <v>24305.176445833331</v>
      </c>
      <c r="L18" s="4">
        <f t="shared" si="2"/>
        <v>27085.60404583333</v>
      </c>
      <c r="M18" s="4">
        <f t="shared" si="2"/>
        <v>29993.854745833331</v>
      </c>
      <c r="N18" s="4">
        <f t="shared" si="2"/>
        <v>34024.51534583333</v>
      </c>
      <c r="O18" s="4"/>
    </row>
    <row r="26" spans="2:15" x14ac:dyDescent="0.25">
      <c r="C26" s="9"/>
    </row>
  </sheetData>
  <pageMargins left="0.7" right="0.7" top="0.75" bottom="0.75" header="0.3" footer="0.3"/>
  <pageSetup paperSize="9" scale="98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0D475-13C0-4387-B13D-5CACA416CD10}">
  <sheetPr>
    <pageSetUpPr fitToPage="1"/>
  </sheetPr>
  <dimension ref="B4:O18"/>
  <sheetViews>
    <sheetView zoomScale="90" zoomScaleNormal="90" workbookViewId="0">
      <selection activeCell="L8" sqref="L8"/>
    </sheetView>
  </sheetViews>
  <sheetFormatPr defaultRowHeight="15" x14ac:dyDescent="0.25"/>
  <cols>
    <col min="2" max="2" width="15" bestFit="1" customWidth="1"/>
  </cols>
  <sheetData>
    <row r="4" spans="2:15" x14ac:dyDescent="0.25">
      <c r="B4" s="1">
        <v>2023</v>
      </c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12</v>
      </c>
    </row>
    <row r="5" spans="2:15" x14ac:dyDescent="0.25">
      <c r="B5" t="s">
        <v>13</v>
      </c>
      <c r="C5" s="3">
        <v>366.20600000000002</v>
      </c>
      <c r="D5" s="3">
        <v>288.58699999999999</v>
      </c>
      <c r="E5" s="3">
        <v>263.03649999999999</v>
      </c>
      <c r="F5" s="3">
        <v>257.77699999999999</v>
      </c>
      <c r="G5" s="3">
        <v>261.68549999999999</v>
      </c>
      <c r="H5" s="3">
        <v>143.215</v>
      </c>
      <c r="I5" s="3">
        <v>240.30099999999999</v>
      </c>
      <c r="J5" s="3">
        <v>154.2465</v>
      </c>
      <c r="K5" s="3">
        <v>166.59</v>
      </c>
      <c r="L5" s="3">
        <v>431.59550000000002</v>
      </c>
      <c r="M5" s="3">
        <v>202.41</v>
      </c>
      <c r="N5" s="3">
        <v>357.79700000000003</v>
      </c>
      <c r="O5" s="4">
        <f t="shared" ref="O5:O16" si="0">SUM(C5:N5)</f>
        <v>3133.4469999999997</v>
      </c>
    </row>
    <row r="6" spans="2:15" x14ac:dyDescent="0.25">
      <c r="B6" t="s">
        <v>14</v>
      </c>
      <c r="C6" s="3">
        <v>433.24</v>
      </c>
      <c r="D6" s="3">
        <v>327.5265</v>
      </c>
      <c r="E6" s="3">
        <v>331.24549999999999</v>
      </c>
      <c r="F6" s="3">
        <v>317.85300000000001</v>
      </c>
      <c r="G6" s="3">
        <v>322.45100000000002</v>
      </c>
      <c r="H6" s="3">
        <v>186.13550000000001</v>
      </c>
      <c r="I6" s="3">
        <v>281.09199999999998</v>
      </c>
      <c r="J6" s="3">
        <v>220.959</v>
      </c>
      <c r="K6" s="3">
        <v>208.15649999999999</v>
      </c>
      <c r="L6" s="3">
        <v>408.65550000000002</v>
      </c>
      <c r="M6" s="3">
        <v>336.37299999999999</v>
      </c>
      <c r="N6" s="3">
        <v>472.09050000000002</v>
      </c>
      <c r="O6" s="4">
        <f t="shared" si="0"/>
        <v>3845.7780000000002</v>
      </c>
    </row>
    <row r="7" spans="2:15" x14ac:dyDescent="0.25">
      <c r="B7" t="s">
        <v>15</v>
      </c>
      <c r="C7" s="3">
        <v>221.40899999999999</v>
      </c>
      <c r="D7" s="3">
        <v>179.495</v>
      </c>
      <c r="E7" s="3">
        <v>177.68600000000001</v>
      </c>
      <c r="F7" s="3">
        <v>108</v>
      </c>
      <c r="G7" s="3">
        <v>102</v>
      </c>
      <c r="H7" s="3">
        <v>72.697249999999997</v>
      </c>
      <c r="I7" s="3">
        <v>194.06399999999999</v>
      </c>
      <c r="J7" s="3">
        <v>103.858</v>
      </c>
      <c r="K7" s="3">
        <v>138</v>
      </c>
      <c r="L7" s="3">
        <v>230.79599999999999</v>
      </c>
      <c r="M7" s="3">
        <v>116</v>
      </c>
      <c r="N7" s="3">
        <v>181.10900000000001</v>
      </c>
      <c r="O7" s="4">
        <f t="shared" si="0"/>
        <v>1825.1142500000001</v>
      </c>
    </row>
    <row r="8" spans="2:15" x14ac:dyDescent="0.25">
      <c r="B8" t="s">
        <v>16</v>
      </c>
      <c r="C8" s="3">
        <v>468.36500000000001</v>
      </c>
      <c r="D8" s="3">
        <v>336.20400000000001</v>
      </c>
      <c r="E8" s="3">
        <v>377.00599999999997</v>
      </c>
      <c r="F8" s="3">
        <v>333.58100000000002</v>
      </c>
      <c r="G8" s="3">
        <v>274.10300000000001</v>
      </c>
      <c r="H8" s="3">
        <v>186.87</v>
      </c>
      <c r="I8" s="3">
        <v>542.36300000000006</v>
      </c>
      <c r="J8" s="3">
        <v>293.149</v>
      </c>
      <c r="K8" s="3">
        <v>404.03199999999998</v>
      </c>
      <c r="L8" s="3">
        <v>653.13499999999999</v>
      </c>
      <c r="M8" s="3">
        <v>417.39499999999998</v>
      </c>
      <c r="N8" s="3">
        <v>628.58100000000002</v>
      </c>
      <c r="O8" s="4">
        <f t="shared" si="0"/>
        <v>4914.7839999999997</v>
      </c>
    </row>
    <row r="9" spans="2:15" x14ac:dyDescent="0.25">
      <c r="B9" t="s">
        <v>17</v>
      </c>
      <c r="C9" s="3">
        <v>251.78200000000001</v>
      </c>
      <c r="D9" s="3">
        <v>185.18100000000001</v>
      </c>
      <c r="E9" s="3">
        <v>198.16800000000001</v>
      </c>
      <c r="F9" s="3">
        <v>121.55833333333334</v>
      </c>
      <c r="G9" s="3">
        <v>112.84100000000001</v>
      </c>
      <c r="H9" s="3">
        <v>77.75</v>
      </c>
      <c r="I9" s="3">
        <v>211.47800000000001</v>
      </c>
      <c r="J9" s="3">
        <v>93.447999999999993</v>
      </c>
      <c r="K9" s="3">
        <v>158.75299999999999</v>
      </c>
      <c r="L9" s="3">
        <v>264.351</v>
      </c>
      <c r="M9" s="3">
        <v>119.371</v>
      </c>
      <c r="N9" s="3">
        <v>207.85</v>
      </c>
      <c r="O9" s="4">
        <f>SUM(C9:N9)</f>
        <v>2002.5313333333334</v>
      </c>
    </row>
    <row r="10" spans="2:15" x14ac:dyDescent="0.25">
      <c r="B10" t="s">
        <v>18</v>
      </c>
      <c r="C10" s="3">
        <v>385.19</v>
      </c>
      <c r="D10" s="3">
        <v>308</v>
      </c>
      <c r="E10" s="3">
        <v>286</v>
      </c>
      <c r="F10" s="3">
        <v>187</v>
      </c>
      <c r="G10" s="3">
        <v>197</v>
      </c>
      <c r="H10" s="3">
        <v>125</v>
      </c>
      <c r="I10" s="3">
        <v>247.57300000000001</v>
      </c>
      <c r="J10" s="3">
        <v>152.10300000000001</v>
      </c>
      <c r="K10" s="3">
        <v>194.11199999999999</v>
      </c>
      <c r="L10" s="3">
        <v>375.67700000000002</v>
      </c>
      <c r="M10" s="3">
        <v>241.13300000000001</v>
      </c>
      <c r="N10" s="3">
        <v>414.44099999999997</v>
      </c>
      <c r="O10" s="4">
        <f t="shared" si="0"/>
        <v>3113.2289999999998</v>
      </c>
    </row>
    <row r="11" spans="2:15" x14ac:dyDescent="0.25">
      <c r="B11" t="s">
        <v>19</v>
      </c>
      <c r="C11" s="3">
        <v>253.38300000000001</v>
      </c>
      <c r="D11" s="3">
        <v>373.27699999999999</v>
      </c>
      <c r="E11" s="3">
        <v>316.82799999999997</v>
      </c>
      <c r="F11" s="3">
        <v>168</v>
      </c>
      <c r="G11" s="3">
        <v>305</v>
      </c>
      <c r="H11" s="3">
        <v>192.9786</v>
      </c>
      <c r="I11" s="3">
        <v>137.94900000000001</v>
      </c>
      <c r="J11" s="3">
        <v>140.27600000000001</v>
      </c>
      <c r="K11" s="3">
        <v>300.69099999999997</v>
      </c>
      <c r="L11" s="3">
        <v>241.041</v>
      </c>
      <c r="M11" s="3">
        <v>242.155</v>
      </c>
      <c r="N11" s="3">
        <v>111.19</v>
      </c>
      <c r="O11" s="4">
        <f t="shared" si="0"/>
        <v>2782.7686000000003</v>
      </c>
    </row>
    <row r="12" spans="2:15" x14ac:dyDescent="0.25">
      <c r="B12" t="s">
        <v>20</v>
      </c>
      <c r="C12" s="3">
        <v>515.96</v>
      </c>
      <c r="D12" s="3">
        <v>420.161</v>
      </c>
      <c r="E12" s="3">
        <v>398.35300000000001</v>
      </c>
      <c r="F12" s="3">
        <v>238</v>
      </c>
      <c r="G12" s="3">
        <v>249.85599999999999</v>
      </c>
      <c r="H12" s="3">
        <v>153.429</v>
      </c>
      <c r="I12" s="3">
        <v>429.97500000000002</v>
      </c>
      <c r="J12" s="3">
        <v>225.06399999999999</v>
      </c>
      <c r="K12" s="3">
        <v>328.24400000000003</v>
      </c>
      <c r="L12" s="3">
        <v>464.928</v>
      </c>
      <c r="M12" s="3">
        <v>191.32499999999999</v>
      </c>
      <c r="N12" s="3">
        <v>436.55847160000002</v>
      </c>
      <c r="O12" s="4">
        <f t="shared" si="0"/>
        <v>4051.8534715999999</v>
      </c>
    </row>
    <row r="13" spans="2:15" x14ac:dyDescent="0.25">
      <c r="B13" t="s">
        <v>21</v>
      </c>
      <c r="C13" s="3">
        <v>665.90599999999995</v>
      </c>
      <c r="D13" s="3">
        <v>538.20799999999997</v>
      </c>
      <c r="E13" s="3">
        <v>533.91999999999996</v>
      </c>
      <c r="F13" s="3">
        <v>309.63</v>
      </c>
      <c r="G13" s="3">
        <v>308.24799999999999</v>
      </c>
      <c r="H13" s="3">
        <v>199.37799999999999</v>
      </c>
      <c r="I13" s="3">
        <v>555.83199999999999</v>
      </c>
      <c r="J13" s="3">
        <v>296.108</v>
      </c>
      <c r="K13" s="3">
        <v>437.89600000000002</v>
      </c>
      <c r="L13" s="3">
        <v>665.90599999999995</v>
      </c>
      <c r="M13" s="3">
        <v>344.048</v>
      </c>
      <c r="N13" s="3">
        <v>568.90800000000002</v>
      </c>
      <c r="O13" s="4">
        <f t="shared" si="0"/>
        <v>5423.9880000000012</v>
      </c>
    </row>
    <row r="14" spans="2:15" x14ac:dyDescent="0.25">
      <c r="B14" t="s">
        <v>22</v>
      </c>
      <c r="C14" s="3">
        <v>68.784000000000006</v>
      </c>
      <c r="D14" s="3">
        <v>52.738400000000006</v>
      </c>
      <c r="E14" s="3">
        <v>53.154400000000003</v>
      </c>
      <c r="F14" s="3">
        <v>30.8</v>
      </c>
      <c r="G14" s="3">
        <v>27.176000000000002</v>
      </c>
      <c r="H14" s="3">
        <v>18.8292</v>
      </c>
      <c r="I14" s="3">
        <v>49.958400000000005</v>
      </c>
      <c r="J14" s="3">
        <v>14.507999999999999</v>
      </c>
      <c r="K14" s="3">
        <v>35.944000000000003</v>
      </c>
      <c r="L14" s="3">
        <v>61.637599999999999</v>
      </c>
      <c r="M14" s="3">
        <v>30.369200000000003</v>
      </c>
      <c r="N14" s="3">
        <v>51.117600000000003</v>
      </c>
      <c r="O14" s="4">
        <f t="shared" si="0"/>
        <v>495.01679999999999</v>
      </c>
    </row>
    <row r="15" spans="2:15" ht="15.75" thickBot="1" x14ac:dyDescent="0.3">
      <c r="B15" s="5" t="s">
        <v>23</v>
      </c>
      <c r="C15" s="6">
        <v>282.59199999999998</v>
      </c>
      <c r="D15" s="6">
        <v>260.40727272727275</v>
      </c>
      <c r="E15" s="6">
        <v>233.56099999999998</v>
      </c>
      <c r="F15" s="6">
        <v>174.92145454545454</v>
      </c>
      <c r="G15" s="6">
        <v>153.14418181818181</v>
      </c>
      <c r="H15" s="6">
        <v>104.60443181818182</v>
      </c>
      <c r="I15" s="6">
        <v>197.75800000000001</v>
      </c>
      <c r="J15" s="6">
        <v>120.06399999999999</v>
      </c>
      <c r="K15" s="6">
        <v>216.18799999999999</v>
      </c>
      <c r="L15" s="6">
        <v>305</v>
      </c>
      <c r="M15" s="6">
        <v>201</v>
      </c>
      <c r="N15" s="6">
        <v>254.99241666666668</v>
      </c>
      <c r="O15" s="7">
        <f t="shared" si="0"/>
        <v>2504.2327575757572</v>
      </c>
    </row>
    <row r="16" spans="2:15" ht="15.75" thickTop="1" x14ac:dyDescent="0.25">
      <c r="B16" s="8" t="s">
        <v>12</v>
      </c>
      <c r="C16" s="4">
        <f t="shared" ref="C16:M16" si="1">SUM(C5:C15)</f>
        <v>3912.817</v>
      </c>
      <c r="D16" s="4">
        <f t="shared" si="1"/>
        <v>3269.7851727272732</v>
      </c>
      <c r="E16" s="4">
        <f>SUM(E5:E15)</f>
        <v>3168.9584</v>
      </c>
      <c r="F16" s="4">
        <f t="shared" si="1"/>
        <v>2247.1207878787882</v>
      </c>
      <c r="G16" s="4">
        <f t="shared" si="1"/>
        <v>2313.5046818181818</v>
      </c>
      <c r="H16" s="4">
        <f t="shared" si="1"/>
        <v>1460.8869818181818</v>
      </c>
      <c r="I16" s="4">
        <f t="shared" si="1"/>
        <v>3088.3434000000002</v>
      </c>
      <c r="J16" s="4">
        <f t="shared" si="1"/>
        <v>1813.7835000000002</v>
      </c>
      <c r="K16" s="4">
        <f t="shared" si="1"/>
        <v>2588.6065000000003</v>
      </c>
      <c r="L16" s="4">
        <f t="shared" si="1"/>
        <v>4102.7226000000001</v>
      </c>
      <c r="M16" s="4">
        <f t="shared" si="1"/>
        <v>2441.5792000000001</v>
      </c>
      <c r="N16" s="4">
        <f>SUM(N5:N15)</f>
        <v>3684.6349882666664</v>
      </c>
      <c r="O16" s="4">
        <f t="shared" si="0"/>
        <v>34092.743212509093</v>
      </c>
    </row>
    <row r="17" spans="2:15" ht="4.5" customHeight="1" x14ac:dyDescent="0.25">
      <c r="B17" s="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2:15" s="8" customFormat="1" x14ac:dyDescent="0.25">
      <c r="B18" s="8" t="s">
        <v>24</v>
      </c>
      <c r="C18" s="4">
        <f>+C16</f>
        <v>3912.817</v>
      </c>
      <c r="D18" s="4">
        <f>+C18+D16</f>
        <v>7182.6021727272728</v>
      </c>
      <c r="E18" s="4">
        <f t="shared" ref="E18:N18" si="2">+D18+E16</f>
        <v>10351.560572727272</v>
      </c>
      <c r="F18" s="4">
        <f t="shared" si="2"/>
        <v>12598.68136060606</v>
      </c>
      <c r="G18" s="4">
        <f t="shared" si="2"/>
        <v>14912.186042424242</v>
      </c>
      <c r="H18" s="4">
        <f t="shared" si="2"/>
        <v>16373.073024242423</v>
      </c>
      <c r="I18" s="4">
        <f t="shared" si="2"/>
        <v>19461.416424242423</v>
      </c>
      <c r="J18" s="4">
        <f t="shared" si="2"/>
        <v>21275.199924242424</v>
      </c>
      <c r="K18" s="4">
        <f t="shared" si="2"/>
        <v>23863.806424242426</v>
      </c>
      <c r="L18" s="4">
        <f t="shared" si="2"/>
        <v>27966.529024242427</v>
      </c>
      <c r="M18" s="4">
        <f t="shared" si="2"/>
        <v>30408.108224242427</v>
      </c>
      <c r="N18" s="4">
        <f t="shared" si="2"/>
        <v>34092.743212509093</v>
      </c>
      <c r="O18" s="4"/>
    </row>
  </sheetData>
  <pageMargins left="0.7" right="0.7" top="0.75" bottom="0.75" header="0.3" footer="0.3"/>
  <pageSetup paperSize="9" scale="98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CD10A-21E0-441D-9320-28A5ED5845BF}">
  <dimension ref="C4:P18"/>
  <sheetViews>
    <sheetView workbookViewId="0">
      <selection activeCell="D10" sqref="D10"/>
    </sheetView>
  </sheetViews>
  <sheetFormatPr defaultRowHeight="15" x14ac:dyDescent="0.25"/>
  <cols>
    <col min="3" max="3" width="15" bestFit="1" customWidth="1"/>
  </cols>
  <sheetData>
    <row r="4" spans="3:16" x14ac:dyDescent="0.25">
      <c r="C4" s="1">
        <v>2022</v>
      </c>
      <c r="D4" s="2" t="s">
        <v>0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10</v>
      </c>
      <c r="O4" s="2" t="s">
        <v>11</v>
      </c>
      <c r="P4" s="2" t="s">
        <v>12</v>
      </c>
    </row>
    <row r="5" spans="3:16" x14ac:dyDescent="0.25">
      <c r="C5" t="s">
        <v>13</v>
      </c>
      <c r="D5" s="3">
        <v>414</v>
      </c>
      <c r="E5" s="3">
        <v>470</v>
      </c>
      <c r="F5" s="3">
        <v>210</v>
      </c>
      <c r="G5" s="3">
        <v>270</v>
      </c>
      <c r="H5" s="3">
        <v>230</v>
      </c>
      <c r="I5" s="3">
        <v>106</v>
      </c>
      <c r="J5" s="3">
        <v>204</v>
      </c>
      <c r="K5" s="3">
        <v>88</v>
      </c>
      <c r="L5" s="3">
        <v>197</v>
      </c>
      <c r="M5" s="3">
        <v>239</v>
      </c>
      <c r="N5" s="3">
        <v>307.91699999999997</v>
      </c>
      <c r="O5" s="3">
        <v>239</v>
      </c>
      <c r="P5" s="4">
        <f t="shared" ref="P5:P16" si="0">SUM(D5:O5)</f>
        <v>2974.9169999999999</v>
      </c>
    </row>
    <row r="6" spans="3:16" x14ac:dyDescent="0.25">
      <c r="C6" t="s">
        <v>14</v>
      </c>
      <c r="D6" s="3">
        <v>363</v>
      </c>
      <c r="E6" s="3">
        <v>488</v>
      </c>
      <c r="F6" s="3">
        <v>255</v>
      </c>
      <c r="G6" s="3">
        <v>306</v>
      </c>
      <c r="H6" s="3">
        <v>272</v>
      </c>
      <c r="I6" s="3">
        <v>141</v>
      </c>
      <c r="J6" s="3">
        <v>285</v>
      </c>
      <c r="K6" s="3">
        <v>117</v>
      </c>
      <c r="L6" s="3">
        <v>275</v>
      </c>
      <c r="M6" s="3">
        <v>298</v>
      </c>
      <c r="N6" s="3">
        <v>359.005</v>
      </c>
      <c r="O6" s="3">
        <v>278</v>
      </c>
      <c r="P6" s="4">
        <f t="shared" si="0"/>
        <v>3437.0050000000001</v>
      </c>
    </row>
    <row r="7" spans="3:16" x14ac:dyDescent="0.25">
      <c r="C7" t="s">
        <v>15</v>
      </c>
      <c r="D7" s="3">
        <v>306</v>
      </c>
      <c r="E7" s="3">
        <v>252</v>
      </c>
      <c r="F7" s="3">
        <v>116</v>
      </c>
      <c r="G7" s="3">
        <v>126</v>
      </c>
      <c r="H7" s="3">
        <v>160</v>
      </c>
      <c r="I7" s="3">
        <v>112</v>
      </c>
      <c r="J7" s="3">
        <v>123</v>
      </c>
      <c r="K7" s="3">
        <v>133</v>
      </c>
      <c r="L7" s="3">
        <v>103</v>
      </c>
      <c r="M7" s="3">
        <v>181</v>
      </c>
      <c r="N7" s="3">
        <v>182.28299999999999</v>
      </c>
      <c r="O7" s="3">
        <v>156</v>
      </c>
      <c r="P7" s="4">
        <f t="shared" si="0"/>
        <v>1950.2829999999999</v>
      </c>
    </row>
    <row r="8" spans="3:16" x14ac:dyDescent="0.25">
      <c r="C8" t="s">
        <v>16</v>
      </c>
      <c r="D8" s="3">
        <v>717.89243499999998</v>
      </c>
      <c r="E8" s="3">
        <v>507.42764500000004</v>
      </c>
      <c r="F8" s="3">
        <v>338.18149</v>
      </c>
      <c r="G8" s="3">
        <v>368.63444750000002</v>
      </c>
      <c r="H8" s="3">
        <v>280.71280499999995</v>
      </c>
      <c r="I8" s="3">
        <v>205.06634</v>
      </c>
      <c r="J8" s="3">
        <v>243.3225875</v>
      </c>
      <c r="K8" s="3">
        <v>160.98998499999999</v>
      </c>
      <c r="L8" s="3">
        <v>255</v>
      </c>
      <c r="M8" s="3">
        <v>413</v>
      </c>
      <c r="N8" s="3">
        <v>483.39699999999999</v>
      </c>
      <c r="O8" s="3">
        <v>424.541</v>
      </c>
      <c r="P8" s="4">
        <f t="shared" si="0"/>
        <v>4398.1657349999996</v>
      </c>
    </row>
    <row r="9" spans="3:16" x14ac:dyDescent="0.25">
      <c r="C9" t="s">
        <v>17</v>
      </c>
      <c r="D9" s="3">
        <v>310.90391666666665</v>
      </c>
      <c r="E9" s="3">
        <v>276.07416666666666</v>
      </c>
      <c r="F9" s="3">
        <v>135.02175</v>
      </c>
      <c r="G9" s="3">
        <v>122.06983333333334</v>
      </c>
      <c r="H9" s="3">
        <v>173.86875000000001</v>
      </c>
      <c r="I9" s="3">
        <v>121.24933333333333</v>
      </c>
      <c r="J9" s="3">
        <v>133.79708333333335</v>
      </c>
      <c r="K9" s="3">
        <v>108.12416666666667</v>
      </c>
      <c r="L9" s="3">
        <v>118.40641666666666</v>
      </c>
      <c r="M9" s="3">
        <v>193</v>
      </c>
      <c r="N9" s="3">
        <v>208.74799999999999</v>
      </c>
      <c r="O9" s="3">
        <v>182</v>
      </c>
      <c r="P9" s="4">
        <f t="shared" si="0"/>
        <v>2083.2634166666667</v>
      </c>
    </row>
    <row r="10" spans="3:16" x14ac:dyDescent="0.25">
      <c r="C10" t="s">
        <v>18</v>
      </c>
      <c r="D10" s="3">
        <v>401</v>
      </c>
      <c r="E10" s="3">
        <v>508</v>
      </c>
      <c r="F10" s="3">
        <v>212</v>
      </c>
      <c r="G10" s="3">
        <v>209</v>
      </c>
      <c r="H10" s="3">
        <v>207</v>
      </c>
      <c r="I10" s="3">
        <v>135</v>
      </c>
      <c r="J10" s="3">
        <v>249</v>
      </c>
      <c r="K10" s="3">
        <v>102</v>
      </c>
      <c r="L10" s="3">
        <v>261</v>
      </c>
      <c r="M10" s="3">
        <v>185</v>
      </c>
      <c r="N10" s="3">
        <v>236.65899999999999</v>
      </c>
      <c r="O10" s="3">
        <v>228</v>
      </c>
      <c r="P10" s="4">
        <f t="shared" si="0"/>
        <v>2933.6590000000001</v>
      </c>
    </row>
    <row r="11" spans="3:16" x14ac:dyDescent="0.25">
      <c r="C11" t="s">
        <v>19</v>
      </c>
      <c r="D11" s="3">
        <v>486</v>
      </c>
      <c r="E11" s="3">
        <v>333</v>
      </c>
      <c r="F11" s="3">
        <v>425</v>
      </c>
      <c r="G11" s="3">
        <v>288</v>
      </c>
      <c r="H11" s="3">
        <v>353</v>
      </c>
      <c r="I11" s="3">
        <v>141</v>
      </c>
      <c r="J11" s="3">
        <v>264</v>
      </c>
      <c r="K11" s="3">
        <v>196</v>
      </c>
      <c r="L11" s="3">
        <v>203</v>
      </c>
      <c r="M11" s="3">
        <v>377</v>
      </c>
      <c r="N11" s="3">
        <v>154.58199999999999</v>
      </c>
      <c r="O11" s="3">
        <v>215.84899999999999</v>
      </c>
      <c r="P11" s="4">
        <f t="shared" si="0"/>
        <v>3436.431</v>
      </c>
    </row>
    <row r="12" spans="3:16" x14ac:dyDescent="0.25">
      <c r="C12" t="s">
        <v>20</v>
      </c>
      <c r="D12" s="3">
        <v>664.66896999999994</v>
      </c>
      <c r="E12" s="3">
        <v>575.96176600000001</v>
      </c>
      <c r="F12" s="3">
        <v>255.91456799999997</v>
      </c>
      <c r="G12" s="3">
        <v>246.095585</v>
      </c>
      <c r="H12" s="3">
        <v>362.77971099999996</v>
      </c>
      <c r="I12" s="3">
        <v>248.044039</v>
      </c>
      <c r="J12" s="3">
        <v>270.69769699999995</v>
      </c>
      <c r="K12" s="3">
        <v>222.28364500000001</v>
      </c>
      <c r="L12" s="3">
        <v>256.377094</v>
      </c>
      <c r="M12" s="3">
        <v>422</v>
      </c>
      <c r="N12" s="3">
        <v>408.90800000000002</v>
      </c>
      <c r="O12" s="3">
        <v>398</v>
      </c>
      <c r="P12" s="4">
        <f t="shared" si="0"/>
        <v>4331.7310749999997</v>
      </c>
    </row>
    <row r="13" spans="3:16" x14ac:dyDescent="0.25">
      <c r="C13" t="s">
        <v>21</v>
      </c>
      <c r="D13" s="3">
        <v>834</v>
      </c>
      <c r="E13" s="3">
        <v>740</v>
      </c>
      <c r="F13" s="3">
        <v>287</v>
      </c>
      <c r="G13" s="3">
        <v>365</v>
      </c>
      <c r="H13" s="3">
        <v>442</v>
      </c>
      <c r="I13" s="3">
        <v>327</v>
      </c>
      <c r="J13" s="3">
        <v>333</v>
      </c>
      <c r="K13" s="3">
        <v>297</v>
      </c>
      <c r="L13" s="3">
        <v>329</v>
      </c>
      <c r="M13" s="3">
        <v>535</v>
      </c>
      <c r="N13" s="3">
        <v>551.86599999999999</v>
      </c>
      <c r="O13" s="3">
        <v>458.416</v>
      </c>
      <c r="P13" s="4">
        <f t="shared" si="0"/>
        <v>5499.2820000000002</v>
      </c>
    </row>
    <row r="14" spans="3:16" x14ac:dyDescent="0.25">
      <c r="C14" t="s">
        <v>22</v>
      </c>
      <c r="D14" s="3">
        <v>85.882800000000003</v>
      </c>
      <c r="E14" s="3">
        <v>65.004400000000004</v>
      </c>
      <c r="F14" s="3">
        <v>34.094799999999999</v>
      </c>
      <c r="G14" s="3">
        <v>32.884800000000006</v>
      </c>
      <c r="H14" s="3">
        <v>44.318800000000003</v>
      </c>
      <c r="I14" s="3">
        <v>28.571200000000001</v>
      </c>
      <c r="J14" s="3">
        <v>27.6904</v>
      </c>
      <c r="K14" s="3">
        <v>26.596800000000002</v>
      </c>
      <c r="L14" s="3">
        <v>29.860399999999998</v>
      </c>
      <c r="M14" s="3">
        <v>50.336399999999998</v>
      </c>
      <c r="N14" s="3">
        <v>53.463999999999999</v>
      </c>
      <c r="O14" s="3">
        <v>46.701600000000006</v>
      </c>
      <c r="P14" s="4">
        <f t="shared" si="0"/>
        <v>525.40640000000008</v>
      </c>
    </row>
    <row r="15" spans="3:16" ht="15.75" thickBot="1" x14ac:dyDescent="0.3">
      <c r="C15" s="5" t="s">
        <v>23</v>
      </c>
      <c r="D15" s="6">
        <v>372.09075000000001</v>
      </c>
      <c r="E15" s="6">
        <v>330.98543181818178</v>
      </c>
      <c r="F15" s="6">
        <v>158.55438636363635</v>
      </c>
      <c r="G15" s="6">
        <v>168.40915909090904</v>
      </c>
      <c r="H15" s="6">
        <v>207.09840909090909</v>
      </c>
      <c r="I15" s="6">
        <v>129.16047727272729</v>
      </c>
      <c r="J15" s="6">
        <v>155.29325</v>
      </c>
      <c r="K15" s="6">
        <v>138.21272727272728</v>
      </c>
      <c r="L15" s="6">
        <v>192.71897727272727</v>
      </c>
      <c r="M15" s="6">
        <v>253</v>
      </c>
      <c r="N15" s="6">
        <v>316.86399999999998</v>
      </c>
      <c r="O15" s="6">
        <v>245</v>
      </c>
      <c r="P15" s="7">
        <f t="shared" si="0"/>
        <v>2667.3875681818186</v>
      </c>
    </row>
    <row r="16" spans="3:16" ht="15.75" thickTop="1" x14ac:dyDescent="0.25">
      <c r="C16" s="8" t="s">
        <v>12</v>
      </c>
      <c r="D16" s="4">
        <f t="shared" ref="D16:O16" si="1">SUM(D5:D15)</f>
        <v>4955.4388716666672</v>
      </c>
      <c r="E16" s="4">
        <f t="shared" si="1"/>
        <v>4546.4534094848477</v>
      </c>
      <c r="F16" s="4">
        <f t="shared" si="1"/>
        <v>2426.7669943636361</v>
      </c>
      <c r="G16" s="4">
        <f t="shared" si="1"/>
        <v>2502.0938249242427</v>
      </c>
      <c r="H16" s="4">
        <f t="shared" si="1"/>
        <v>2732.7784750909091</v>
      </c>
      <c r="I16" s="4">
        <f t="shared" si="1"/>
        <v>1694.0913896060608</v>
      </c>
      <c r="J16" s="4">
        <f t="shared" si="1"/>
        <v>2288.8010178333334</v>
      </c>
      <c r="K16" s="4">
        <f t="shared" si="1"/>
        <v>1589.207323939394</v>
      </c>
      <c r="L16" s="4">
        <f t="shared" si="1"/>
        <v>2220.3628879393941</v>
      </c>
      <c r="M16" s="4">
        <f t="shared" si="1"/>
        <v>3146.3364000000001</v>
      </c>
      <c r="N16" s="4">
        <f t="shared" si="1"/>
        <v>3263.6929999999998</v>
      </c>
      <c r="O16" s="4">
        <f t="shared" si="1"/>
        <v>2871.5075999999999</v>
      </c>
      <c r="P16" s="4">
        <f t="shared" si="0"/>
        <v>34237.531194848481</v>
      </c>
    </row>
    <row r="17" spans="3:16" ht="4.5" customHeight="1" x14ac:dyDescent="0.25">
      <c r="C17" s="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3:16" s="8" customFormat="1" x14ac:dyDescent="0.25">
      <c r="C18" s="8" t="s">
        <v>24</v>
      </c>
      <c r="D18" s="4">
        <f>+D16</f>
        <v>4955.4388716666672</v>
      </c>
      <c r="E18" s="4">
        <f>+D18+E16</f>
        <v>9501.8922811515149</v>
      </c>
      <c r="F18" s="4">
        <f t="shared" ref="F18:O18" si="2">+E18+F16</f>
        <v>11928.659275515151</v>
      </c>
      <c r="G18" s="4">
        <f t="shared" si="2"/>
        <v>14430.753100439393</v>
      </c>
      <c r="H18" s="4">
        <f t="shared" si="2"/>
        <v>17163.531575530302</v>
      </c>
      <c r="I18" s="4">
        <f t="shared" si="2"/>
        <v>18857.622965136361</v>
      </c>
      <c r="J18" s="4">
        <f t="shared" si="2"/>
        <v>21146.423982969696</v>
      </c>
      <c r="K18" s="4">
        <f t="shared" si="2"/>
        <v>22735.63130690909</v>
      </c>
      <c r="L18" s="4">
        <f t="shared" si="2"/>
        <v>24955.994194848485</v>
      </c>
      <c r="M18" s="4">
        <f t="shared" si="2"/>
        <v>28102.330594848485</v>
      </c>
      <c r="N18" s="4">
        <f t="shared" si="2"/>
        <v>31366.023594848484</v>
      </c>
      <c r="O18" s="4">
        <f t="shared" si="2"/>
        <v>34237.531194848481</v>
      </c>
      <c r="P18" s="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75648-DE7C-4D50-87BD-C8452311D261}">
  <dimension ref="A1:W26"/>
  <sheetViews>
    <sheetView tabSelected="1" topLeftCell="A16" zoomScaleNormal="100" workbookViewId="0">
      <selection activeCell="Y16" sqref="Y16"/>
    </sheetView>
  </sheetViews>
  <sheetFormatPr defaultRowHeight="12.75" x14ac:dyDescent="0.2"/>
  <cols>
    <col min="1" max="1" width="13.85546875" style="11" customWidth="1"/>
    <col min="2" max="13" width="8" style="11" customWidth="1"/>
    <col min="14" max="18" width="7.42578125" style="11" customWidth="1"/>
    <col min="19" max="23" width="6" style="11" bestFit="1" customWidth="1"/>
    <col min="24" max="16384" width="9.140625" style="11"/>
  </cols>
  <sheetData>
    <row r="1" spans="1:23" ht="18" x14ac:dyDescent="0.25">
      <c r="A1" s="10" t="s">
        <v>25</v>
      </c>
    </row>
    <row r="3" spans="1:23" x14ac:dyDescent="0.2">
      <c r="A3" s="11" t="s">
        <v>26</v>
      </c>
      <c r="B3" s="12">
        <v>2003</v>
      </c>
      <c r="C3" s="12">
        <v>2004</v>
      </c>
      <c r="D3" s="12">
        <v>2005</v>
      </c>
      <c r="E3" s="12">
        <v>2006</v>
      </c>
      <c r="F3" s="12">
        <v>2007</v>
      </c>
      <c r="G3" s="12">
        <v>2008</v>
      </c>
      <c r="H3" s="12">
        <v>2009</v>
      </c>
      <c r="I3" s="12">
        <v>2010</v>
      </c>
      <c r="J3" s="12">
        <v>2011</v>
      </c>
      <c r="K3" s="12">
        <v>2012</v>
      </c>
      <c r="L3" s="12">
        <v>2013</v>
      </c>
      <c r="M3" s="12">
        <v>2014</v>
      </c>
      <c r="N3" s="12">
        <v>2015</v>
      </c>
      <c r="O3" s="12">
        <v>2016</v>
      </c>
      <c r="P3" s="12">
        <v>2017</v>
      </c>
      <c r="Q3" s="12">
        <v>2018</v>
      </c>
      <c r="R3" s="12">
        <v>2019</v>
      </c>
      <c r="S3" s="12">
        <v>2020</v>
      </c>
      <c r="T3" s="12">
        <v>2021</v>
      </c>
      <c r="U3" s="12">
        <v>2022</v>
      </c>
      <c r="V3" s="12">
        <v>2023</v>
      </c>
      <c r="W3" s="12">
        <v>2024</v>
      </c>
    </row>
    <row r="4" spans="1:23" x14ac:dyDescent="0.2">
      <c r="A4" s="11" t="s">
        <v>13</v>
      </c>
      <c r="B4" s="13">
        <v>748.73575000000005</v>
      </c>
      <c r="C4" s="13">
        <v>1844.31675</v>
      </c>
      <c r="D4" s="13">
        <v>1676.4815000000001</v>
      </c>
      <c r="E4" s="13">
        <v>1636.36025</v>
      </c>
      <c r="F4" s="13">
        <v>1947.655</v>
      </c>
      <c r="G4" s="13">
        <v>1960.7165</v>
      </c>
      <c r="H4" s="13">
        <v>1701.9214999999999</v>
      </c>
      <c r="I4" s="13">
        <v>1698.377</v>
      </c>
      <c r="J4" s="13">
        <v>1879.1704999999999</v>
      </c>
      <c r="K4" s="13">
        <v>1363.5719999999999</v>
      </c>
      <c r="L4" s="13">
        <v>1658.59375</v>
      </c>
      <c r="M4" s="13">
        <v>1855.6222499999999</v>
      </c>
      <c r="N4" s="13">
        <v>1803.3722499999999</v>
      </c>
      <c r="O4" s="13">
        <v>1574.21675</v>
      </c>
      <c r="P4" s="13">
        <v>2520</v>
      </c>
      <c r="Q4" s="13">
        <v>3315</v>
      </c>
      <c r="R4" s="13">
        <v>1754</v>
      </c>
      <c r="S4" s="13">
        <v>3517</v>
      </c>
      <c r="T4" s="13">
        <v>2867</v>
      </c>
      <c r="U4" s="13">
        <v>2974.9169999999999</v>
      </c>
      <c r="V4" s="13">
        <v>3133.4469999999997</v>
      </c>
      <c r="W4" s="13">
        <v>2632.3934999999997</v>
      </c>
    </row>
    <row r="5" spans="1:23" x14ac:dyDescent="0.2">
      <c r="A5" s="11" t="s">
        <v>14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O5" s="13"/>
      <c r="P5" s="13"/>
      <c r="R5" s="13">
        <v>694</v>
      </c>
      <c r="S5" s="13">
        <v>3859</v>
      </c>
      <c r="T5" s="13">
        <v>3325</v>
      </c>
      <c r="U5" s="13">
        <v>3437.0050000000001</v>
      </c>
      <c r="V5" s="13">
        <v>3845.7780000000002</v>
      </c>
      <c r="W5" s="13">
        <v>3785.8625000000002</v>
      </c>
    </row>
    <row r="6" spans="1:23" x14ac:dyDescent="0.2">
      <c r="A6" s="11" t="s">
        <v>15</v>
      </c>
      <c r="B6" s="13"/>
      <c r="C6" s="13"/>
      <c r="D6" s="13"/>
      <c r="E6" s="13"/>
      <c r="F6" s="13"/>
      <c r="G6" s="13">
        <v>2013.68175</v>
      </c>
      <c r="H6" s="13">
        <v>1725.3525</v>
      </c>
      <c r="I6" s="13">
        <v>1476.5785000000001</v>
      </c>
      <c r="J6" s="13">
        <v>2283.16525</v>
      </c>
      <c r="K6" s="13">
        <v>2016.7672500000001</v>
      </c>
      <c r="L6" s="13">
        <v>1837.846</v>
      </c>
      <c r="M6" s="13">
        <v>1921.44625</v>
      </c>
      <c r="N6" s="13">
        <v>2471.0867499999999</v>
      </c>
      <c r="O6" s="13">
        <v>1853.0197499999999</v>
      </c>
      <c r="P6" s="13">
        <v>2018.6312499999999</v>
      </c>
      <c r="Q6" s="13">
        <v>1693.5</v>
      </c>
      <c r="R6" s="13">
        <v>1825</v>
      </c>
      <c r="S6" s="13">
        <v>2161</v>
      </c>
      <c r="T6" s="13">
        <v>1772</v>
      </c>
      <c r="U6" s="13">
        <v>1950.2829999999999</v>
      </c>
      <c r="V6" s="13">
        <v>1825.1142500000001</v>
      </c>
      <c r="W6" s="13">
        <v>1848.5189999999998</v>
      </c>
    </row>
    <row r="7" spans="1:23" x14ac:dyDescent="0.2">
      <c r="A7" s="13" t="s">
        <v>16</v>
      </c>
      <c r="B7" s="13"/>
      <c r="C7" s="13"/>
      <c r="D7" s="13"/>
      <c r="E7" s="13"/>
      <c r="F7" s="13"/>
      <c r="G7" s="13"/>
      <c r="H7" s="13"/>
      <c r="I7" s="13"/>
      <c r="J7" s="13"/>
      <c r="K7" s="13">
        <v>5050.8220000000001</v>
      </c>
      <c r="L7" s="13">
        <v>5484.0050000000001</v>
      </c>
      <c r="M7" s="13">
        <v>5757.7020000000002</v>
      </c>
      <c r="N7" s="13">
        <v>6437.15</v>
      </c>
      <c r="O7" s="13">
        <v>5293.375</v>
      </c>
      <c r="P7" s="13">
        <v>5752.4877500000002</v>
      </c>
      <c r="Q7" s="13">
        <v>5248.6295</v>
      </c>
      <c r="R7" s="13">
        <v>5318.3008825000006</v>
      </c>
      <c r="S7" s="13">
        <v>5565.4856100000006</v>
      </c>
      <c r="T7" s="13">
        <v>4803.1875524999996</v>
      </c>
      <c r="U7" s="13">
        <v>4398.1657349999996</v>
      </c>
      <c r="V7" s="13">
        <v>4914.7839999999997</v>
      </c>
      <c r="W7" s="13">
        <v>5541.8649999999998</v>
      </c>
    </row>
    <row r="8" spans="1:23" x14ac:dyDescent="0.2">
      <c r="A8" s="11" t="s">
        <v>17</v>
      </c>
      <c r="B8" s="13"/>
      <c r="C8" s="13"/>
      <c r="D8" s="13"/>
      <c r="E8" s="13"/>
      <c r="F8" s="13"/>
      <c r="G8" s="13"/>
      <c r="H8" s="13">
        <v>117.58525</v>
      </c>
      <c r="I8" s="13">
        <v>1668.5354166666671</v>
      </c>
      <c r="J8" s="13">
        <v>2508.558</v>
      </c>
      <c r="K8" s="13">
        <v>2235.240416666667</v>
      </c>
      <c r="L8" s="13">
        <v>2110.5817499999998</v>
      </c>
      <c r="M8" s="13">
        <v>2150.776166666667</v>
      </c>
      <c r="N8" s="13">
        <v>2604.8250833333332</v>
      </c>
      <c r="O8" s="13">
        <v>2039.9768333333332</v>
      </c>
      <c r="P8" s="13">
        <v>2189.6752499999998</v>
      </c>
      <c r="Q8" s="13">
        <v>1874.4490000000001</v>
      </c>
      <c r="R8" s="13">
        <v>2091.2834166666667</v>
      </c>
      <c r="S8" s="13">
        <v>2418.47975</v>
      </c>
      <c r="T8" s="13">
        <v>1873.8712499999999</v>
      </c>
      <c r="U8" s="13">
        <v>2083.2634166666667</v>
      </c>
      <c r="V8" s="13">
        <v>2002.5313333333334</v>
      </c>
      <c r="W8" s="13">
        <v>2382.9160000000002</v>
      </c>
    </row>
    <row r="9" spans="1:23" x14ac:dyDescent="0.2">
      <c r="A9" s="11" t="s">
        <v>18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>
        <v>1772.6006666666665</v>
      </c>
      <c r="P9" s="13">
        <v>3887.3763333333336</v>
      </c>
      <c r="Q9" s="13">
        <v>3543</v>
      </c>
      <c r="R9" s="13">
        <v>3654</v>
      </c>
      <c r="S9" s="13">
        <v>3826</v>
      </c>
      <c r="T9" s="13">
        <v>2505</v>
      </c>
      <c r="U9" s="13">
        <v>2933.6590000000001</v>
      </c>
      <c r="V9" s="13">
        <v>3113.2289999999998</v>
      </c>
      <c r="W9" s="13">
        <v>2594.7310000000002</v>
      </c>
    </row>
    <row r="10" spans="1:23" x14ac:dyDescent="0.2">
      <c r="A10" s="11" t="s">
        <v>19</v>
      </c>
      <c r="B10" s="13"/>
      <c r="C10" s="13"/>
      <c r="D10" s="13">
        <v>541.572</v>
      </c>
      <c r="E10" s="13">
        <v>3844.4870000000001</v>
      </c>
      <c r="F10" s="13">
        <v>4165.2536</v>
      </c>
      <c r="G10" s="13">
        <v>3907.6738</v>
      </c>
      <c r="H10" s="13">
        <v>3359.9964</v>
      </c>
      <c r="I10" s="13">
        <v>3288.7882</v>
      </c>
      <c r="J10" s="13">
        <v>4198.9889999999996</v>
      </c>
      <c r="K10" s="13">
        <v>3648.5998</v>
      </c>
      <c r="L10" s="13">
        <v>3826.6022000000003</v>
      </c>
      <c r="M10" s="13">
        <v>3437.7467999999999</v>
      </c>
      <c r="N10" s="13">
        <v>4655.1048000000001</v>
      </c>
      <c r="O10" s="13">
        <v>3681.0636</v>
      </c>
      <c r="P10" s="13">
        <v>3890.8294000000005</v>
      </c>
      <c r="Q10" s="13">
        <v>3381</v>
      </c>
      <c r="R10" s="13">
        <v>3352</v>
      </c>
      <c r="S10" s="13">
        <v>4240</v>
      </c>
      <c r="T10" s="13">
        <v>3450</v>
      </c>
      <c r="U10" s="13">
        <v>3436.431</v>
      </c>
      <c r="V10" s="13">
        <v>2782.7686000000003</v>
      </c>
      <c r="W10" s="13">
        <v>2885.5894000000003</v>
      </c>
    </row>
    <row r="11" spans="1:23" x14ac:dyDescent="0.2">
      <c r="A11" s="11" t="s">
        <v>20</v>
      </c>
      <c r="J11" s="13">
        <v>1987.501</v>
      </c>
      <c r="K11" s="13">
        <v>3329.0458333333331</v>
      </c>
      <c r="L11" s="13">
        <v>3197.8997916666667</v>
      </c>
      <c r="M11" s="13">
        <v>3125.374166666667</v>
      </c>
      <c r="N11" s="13">
        <v>3944.5760416666667</v>
      </c>
      <c r="O11" s="13">
        <v>3160.6925000000006</v>
      </c>
      <c r="P11" s="13">
        <v>3414.405416666667</v>
      </c>
      <c r="Q11" s="13">
        <v>2930.9939583333339</v>
      </c>
      <c r="R11" s="13">
        <v>3345</v>
      </c>
      <c r="S11" s="13">
        <v>4942.7953389999993</v>
      </c>
      <c r="T11" s="13">
        <v>3996.142026</v>
      </c>
      <c r="U11" s="13">
        <v>4331.7310749999997</v>
      </c>
      <c r="V11" s="13">
        <v>4051.8534715999999</v>
      </c>
      <c r="W11" s="13">
        <v>4391.6459999999997</v>
      </c>
    </row>
    <row r="12" spans="1:23" x14ac:dyDescent="0.2">
      <c r="A12" s="11" t="s">
        <v>21</v>
      </c>
      <c r="B12" s="13"/>
      <c r="C12" s="13"/>
      <c r="D12" s="13"/>
      <c r="E12" s="13"/>
      <c r="F12" s="13"/>
      <c r="G12" s="13"/>
      <c r="H12" s="13"/>
      <c r="I12" s="13">
        <v>2295.625</v>
      </c>
      <c r="J12" s="13">
        <v>6172.6840000000002</v>
      </c>
      <c r="K12" s="13">
        <v>5896.6769999999997</v>
      </c>
      <c r="L12" s="13">
        <v>5596.3209999999999</v>
      </c>
      <c r="M12" s="13">
        <v>5462.4709999999995</v>
      </c>
      <c r="N12" s="13">
        <v>6789.6530000000002</v>
      </c>
      <c r="O12" s="13">
        <v>5467.942</v>
      </c>
      <c r="P12" s="13">
        <v>5762.6509999999998</v>
      </c>
      <c r="Q12" s="13">
        <v>5131</v>
      </c>
      <c r="R12" s="13">
        <v>5528</v>
      </c>
      <c r="S12" s="13">
        <v>6239</v>
      </c>
      <c r="T12" s="13">
        <v>5118</v>
      </c>
      <c r="U12" s="13">
        <v>5499.2820000000002</v>
      </c>
      <c r="V12" s="13">
        <v>5423.9880000000012</v>
      </c>
      <c r="W12" s="13">
        <v>5064.57</v>
      </c>
    </row>
    <row r="13" spans="1:23" x14ac:dyDescent="0.2">
      <c r="A13" s="11" t="s">
        <v>22</v>
      </c>
      <c r="B13" s="13">
        <v>218.92360000000002</v>
      </c>
      <c r="C13" s="13">
        <v>615.03120000000013</v>
      </c>
      <c r="D13" s="13">
        <v>615.68839999999989</v>
      </c>
      <c r="E13" s="13">
        <v>532.03480000000002</v>
      </c>
      <c r="F13" s="13">
        <v>557.36159999999995</v>
      </c>
      <c r="G13" s="13">
        <v>696.65420000000006</v>
      </c>
      <c r="H13" s="13">
        <v>546.56759999999997</v>
      </c>
      <c r="I13" s="13">
        <v>464.72960000000006</v>
      </c>
      <c r="J13" s="13">
        <v>654.25840000000005</v>
      </c>
      <c r="K13" s="13">
        <v>574.93760000000009</v>
      </c>
      <c r="L13" s="13">
        <v>564.71920000000011</v>
      </c>
      <c r="M13" s="13">
        <v>537.59640000000013</v>
      </c>
      <c r="N13" s="13">
        <v>710.50960000000009</v>
      </c>
      <c r="O13" s="13">
        <v>559.64960000000008</v>
      </c>
      <c r="P13" s="13">
        <v>601.34680000000003</v>
      </c>
      <c r="Q13" s="13">
        <v>502.11680000000007</v>
      </c>
      <c r="R13" s="13">
        <v>542.95640000000003</v>
      </c>
      <c r="S13" s="13">
        <v>644.57279999999992</v>
      </c>
      <c r="T13" s="13">
        <v>508.22640000000001</v>
      </c>
      <c r="U13" s="13">
        <v>525.40640000000008</v>
      </c>
      <c r="V13" s="13">
        <v>495.01679999999999</v>
      </c>
      <c r="W13" s="13">
        <v>474.01679999999999</v>
      </c>
    </row>
    <row r="14" spans="1:23" x14ac:dyDescent="0.2">
      <c r="A14" s="13" t="s">
        <v>23</v>
      </c>
      <c r="B14" s="13"/>
      <c r="C14" s="13"/>
      <c r="D14" s="13"/>
      <c r="E14" s="13"/>
      <c r="F14" s="13"/>
      <c r="G14" s="13"/>
      <c r="H14" s="13"/>
      <c r="I14" s="13"/>
      <c r="J14" s="13"/>
      <c r="K14" s="13">
        <v>2282.313909090909</v>
      </c>
      <c r="L14" s="13">
        <v>2827.3955454545458</v>
      </c>
      <c r="M14" s="13">
        <v>2983.1693181818177</v>
      </c>
      <c r="N14" s="13">
        <v>3336.2481590909092</v>
      </c>
      <c r="O14" s="13">
        <v>2868.839136363636</v>
      </c>
      <c r="P14" s="13">
        <v>2915.1867499999998</v>
      </c>
      <c r="Q14" s="13">
        <v>2659.9644545454544</v>
      </c>
      <c r="R14" s="13">
        <v>2863.5449545454549</v>
      </c>
      <c r="S14" s="13">
        <v>3179.2833409090917</v>
      </c>
      <c r="T14" s="13">
        <v>2605.0925000000002</v>
      </c>
      <c r="U14" s="13">
        <v>2667.3875681818186</v>
      </c>
      <c r="V14" s="13">
        <v>2504.2327575757572</v>
      </c>
      <c r="W14" s="13">
        <v>2422.4061458333331</v>
      </c>
    </row>
    <row r="15" spans="1:23" ht="13.5" thickBot="1" x14ac:dyDescent="0.25">
      <c r="A15" s="14" t="s">
        <v>27</v>
      </c>
      <c r="B15" s="15">
        <v>1746</v>
      </c>
      <c r="C15" s="15">
        <v>2152</v>
      </c>
      <c r="D15" s="15">
        <v>1666</v>
      </c>
      <c r="E15" s="15">
        <v>1609</v>
      </c>
      <c r="F15" s="15">
        <v>1830</v>
      </c>
      <c r="G15" s="15">
        <v>1854</v>
      </c>
      <c r="H15" s="15">
        <v>944</v>
      </c>
      <c r="I15" s="15">
        <v>571</v>
      </c>
      <c r="J15" s="15">
        <v>608</v>
      </c>
      <c r="K15" s="15">
        <v>501</v>
      </c>
      <c r="L15" s="15">
        <v>455</v>
      </c>
      <c r="M15" s="15">
        <v>565</v>
      </c>
      <c r="N15" s="15">
        <v>625</v>
      </c>
      <c r="O15" s="15">
        <v>526</v>
      </c>
      <c r="P15" s="15">
        <v>0</v>
      </c>
      <c r="Q15" s="15">
        <v>48</v>
      </c>
      <c r="R15" s="15"/>
      <c r="S15" s="14"/>
      <c r="T15" s="14"/>
      <c r="U15" s="14"/>
      <c r="V15" s="14"/>
      <c r="W15" s="14"/>
    </row>
    <row r="16" spans="1:23" s="16" customFormat="1" ht="13.5" thickTop="1" x14ac:dyDescent="0.2">
      <c r="A16" s="16" t="s">
        <v>12</v>
      </c>
      <c r="B16" s="17">
        <f t="shared" ref="B16:W16" si="0">SUM(B4:B15)</f>
        <v>2713.6593499999999</v>
      </c>
      <c r="C16" s="17">
        <f t="shared" si="0"/>
        <v>4611.3479500000003</v>
      </c>
      <c r="D16" s="17">
        <f t="shared" si="0"/>
        <v>4499.7419</v>
      </c>
      <c r="E16" s="17">
        <f t="shared" si="0"/>
        <v>7621.8820500000002</v>
      </c>
      <c r="F16" s="17">
        <f t="shared" si="0"/>
        <v>8500.270199999999</v>
      </c>
      <c r="G16" s="17">
        <f t="shared" si="0"/>
        <v>10432.726250000002</v>
      </c>
      <c r="H16" s="17">
        <f t="shared" si="0"/>
        <v>8395.4232499999998</v>
      </c>
      <c r="I16" s="17">
        <f t="shared" si="0"/>
        <v>11463.633716666669</v>
      </c>
      <c r="J16" s="17">
        <f t="shared" si="0"/>
        <v>20292.326150000001</v>
      </c>
      <c r="K16" s="17">
        <f t="shared" si="0"/>
        <v>26898.975809090913</v>
      </c>
      <c r="L16" s="17">
        <f t="shared" si="0"/>
        <v>27558.964237121214</v>
      </c>
      <c r="M16" s="17">
        <f t="shared" si="0"/>
        <v>27796.904351515153</v>
      </c>
      <c r="N16" s="17">
        <f t="shared" si="0"/>
        <v>33377.525684090913</v>
      </c>
      <c r="O16" s="17">
        <f t="shared" si="0"/>
        <v>28797.375836363637</v>
      </c>
      <c r="P16" s="17">
        <f t="shared" si="0"/>
        <v>32952.589950000001</v>
      </c>
      <c r="Q16" s="17">
        <f t="shared" si="0"/>
        <v>30327.653712878786</v>
      </c>
      <c r="R16" s="17">
        <f t="shared" si="0"/>
        <v>30968.085653712118</v>
      </c>
      <c r="S16" s="17">
        <f t="shared" si="0"/>
        <v>40592.616839909089</v>
      </c>
      <c r="T16" s="17">
        <f t="shared" si="0"/>
        <v>32823.519728500003</v>
      </c>
      <c r="U16" s="17">
        <f t="shared" si="0"/>
        <v>34237.531194848489</v>
      </c>
      <c r="V16" s="17">
        <f t="shared" si="0"/>
        <v>34092.743212509093</v>
      </c>
      <c r="W16" s="17">
        <f t="shared" si="0"/>
        <v>34024.515345833337</v>
      </c>
    </row>
    <row r="17" spans="2:18" x14ac:dyDescent="0.2">
      <c r="O17" s="13"/>
      <c r="P17" s="13"/>
      <c r="Q17" s="13"/>
      <c r="R17" s="13"/>
    </row>
    <row r="25" spans="2:18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2:18" x14ac:dyDescent="0.2">
      <c r="O26" s="13"/>
      <c r="P26" s="13"/>
      <c r="Q26" s="13"/>
      <c r="R26" s="13"/>
    </row>
  </sheetData>
  <pageMargins left="0.49" right="0.2" top="0.4" bottom="0.31" header="0.24" footer="0.3"/>
  <pageSetup paperSize="9" scale="85" orientation="landscape" horizontalDpi="1200" verticalDpi="1200" r:id="rId1"/>
  <headerFooter alignWithMargins="0">
    <oddHeader>&amp;L&amp;8Uppgifter hämtade från Vindstats automatiska insamling. Och Ledsjö Vinds hemsida.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1</vt:i4>
      </vt:variant>
    </vt:vector>
  </HeadingPairs>
  <TitlesOfParts>
    <vt:vector size="6" baseType="lpstr">
      <vt:lpstr>2025</vt:lpstr>
      <vt:lpstr>2024</vt:lpstr>
      <vt:lpstr>2023</vt:lpstr>
      <vt:lpstr>2022</vt:lpstr>
      <vt:lpstr>Årssammanställning</vt:lpstr>
      <vt:lpstr>Årssammanställning!Utskriftsområde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Sjödin</dc:creator>
  <cp:lastModifiedBy>Andreas Sjödin</cp:lastModifiedBy>
  <dcterms:created xsi:type="dcterms:W3CDTF">2025-03-06T12:49:37Z</dcterms:created>
  <dcterms:modified xsi:type="dcterms:W3CDTF">2025-03-06T13:09:38Z</dcterms:modified>
</cp:coreProperties>
</file>